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727"/>
  <workbookPr defaultThemeVersion="166925"/>
  <mc:AlternateContent xmlns:mc="http://schemas.openxmlformats.org/markup-compatibility/2006">
    <mc:Choice Requires="x15">
      <x15ac:absPath xmlns:x15ac="http://schemas.microsoft.com/office/spreadsheetml/2010/11/ac" url="U:\JN - Nabava opreme\NAROČILNICE\EVIDENCNA NAROCILA\2022\"/>
    </mc:Choice>
  </mc:AlternateContent>
  <xr:revisionPtr revIDLastSave="0" documentId="13_ncr:1_{01BDA1D6-C1F7-442F-9FA2-905FAF7CD89D}" xr6:coauthVersionLast="43" xr6:coauthVersionMax="47" xr10:uidLastSave="{00000000-0000-0000-0000-000000000000}"/>
  <bookViews>
    <workbookView xWindow="28680" yWindow="-120" windowWidth="29040" windowHeight="15840" firstSheet="1" activeTab="1" xr2:uid="{DB2CDA59-88D5-4E60-B171-27DFD0EDF650}"/>
  </bookViews>
  <sheets>
    <sheet name="Predračun OBR 2.1" sheetId="2" r:id="rId1"/>
    <sheet name="Po prostorih pljučni " sheetId="3" r:id="rId2"/>
    <sheet name="Dvigala" sheetId="4" r:id="rId3"/>
    <sheet name="Vhod v zgradbo" sheetId="6" r:id="rId4"/>
    <sheet name="Avla" sheetId="10" r:id="rId5"/>
    <sheet name="Prehod" sheetId="7" r:id="rId6"/>
    <sheet name="Stop. A TRAKT" sheetId="8" r:id="rId7"/>
    <sheet name="Stop1" sheetId="11" r:id="rId8"/>
    <sheet name="Stop2" sheetId="9" r:id="rId9"/>
    <sheet name="Oddelka za pljučne bolezn" sheetId="5" r:id="rId10"/>
  </sheets>
  <definedNames>
    <definedName name="_xlnm._FilterDatabase" localSheetId="1" hidden="1">'Po prostorih pljučni '!$A$1:$F$718</definedName>
    <definedName name="_xlnm.Print_Area" localSheetId="0">'Predračun OBR 2.1'!$A$1:$E$92</definedName>
    <definedName name="_xlnm.Print_Titles" localSheetId="0">'Predračun OBR 2.1'!$17:$17</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40" i="3" l="1"/>
  <c r="B40" i="3"/>
  <c r="C40" i="3"/>
  <c r="B65" i="3"/>
  <c r="C65" i="3"/>
  <c r="D702" i="3"/>
  <c r="C96" i="2" s="1"/>
  <c r="B33" i="3"/>
  <c r="C33" i="3"/>
  <c r="B669" i="3"/>
  <c r="C669" i="3"/>
  <c r="G6" i="3"/>
  <c r="G7" i="3"/>
  <c r="G8" i="3"/>
  <c r="G9" i="3"/>
  <c r="G10" i="3"/>
  <c r="G12" i="3"/>
  <c r="G13" i="3"/>
  <c r="G14" i="3"/>
  <c r="G15" i="3"/>
  <c r="G16" i="3"/>
  <c r="G19" i="3"/>
  <c r="G20" i="3"/>
  <c r="G21" i="3"/>
  <c r="G22" i="3"/>
  <c r="G23" i="3"/>
  <c r="G25" i="3"/>
  <c r="G26" i="3"/>
  <c r="G27" i="3"/>
  <c r="G28" i="3"/>
  <c r="G29" i="3"/>
  <c r="G30" i="3"/>
  <c r="G34" i="3"/>
  <c r="G35" i="3"/>
  <c r="G36" i="3"/>
  <c r="G37" i="3"/>
  <c r="G38" i="3"/>
  <c r="G41" i="3"/>
  <c r="G42" i="3"/>
  <c r="G43" i="3"/>
  <c r="G44" i="3"/>
  <c r="G45" i="3"/>
  <c r="G53" i="3"/>
  <c r="G54" i="3"/>
  <c r="G55" i="3"/>
  <c r="G56" i="3"/>
  <c r="G57" i="3"/>
  <c r="G67" i="3"/>
  <c r="G68" i="3"/>
  <c r="G69" i="3"/>
  <c r="G70" i="3"/>
  <c r="G71" i="3"/>
  <c r="G80" i="3"/>
  <c r="G81" i="3"/>
  <c r="G82" i="3"/>
  <c r="G83" i="3"/>
  <c r="G84" i="3"/>
  <c r="G93" i="3"/>
  <c r="G94" i="3"/>
  <c r="G95" i="3"/>
  <c r="G96" i="3"/>
  <c r="G97" i="3"/>
  <c r="G99" i="3"/>
  <c r="G100" i="3"/>
  <c r="G101" i="3"/>
  <c r="G102" i="3"/>
  <c r="G103" i="3"/>
  <c r="G107" i="3"/>
  <c r="G108" i="3"/>
  <c r="G109" i="3"/>
  <c r="G110" i="3"/>
  <c r="G111" i="3"/>
  <c r="G116" i="3"/>
  <c r="G117" i="3"/>
  <c r="G118" i="3"/>
  <c r="G119" i="3"/>
  <c r="G120" i="3"/>
  <c r="G124" i="3"/>
  <c r="G125" i="3"/>
  <c r="G126" i="3"/>
  <c r="G127" i="3"/>
  <c r="G128" i="3"/>
  <c r="G130" i="3"/>
  <c r="G131" i="3"/>
  <c r="G132" i="3"/>
  <c r="G133" i="3"/>
  <c r="G134" i="3"/>
  <c r="G136" i="3"/>
  <c r="G137" i="3"/>
  <c r="G138" i="3"/>
  <c r="G139" i="3"/>
  <c r="G140" i="3"/>
  <c r="G142" i="3"/>
  <c r="G143" i="3"/>
  <c r="G144" i="3"/>
  <c r="G145" i="3"/>
  <c r="G146" i="3"/>
  <c r="G148" i="3"/>
  <c r="G149" i="3"/>
  <c r="G150" i="3"/>
  <c r="G151" i="3"/>
  <c r="G152" i="3"/>
  <c r="G154" i="3"/>
  <c r="G155" i="3"/>
  <c r="G156" i="3"/>
  <c r="G157" i="3"/>
  <c r="G158" i="3"/>
  <c r="G160" i="3"/>
  <c r="G161" i="3"/>
  <c r="G162" i="3"/>
  <c r="G163" i="3"/>
  <c r="G164" i="3"/>
  <c r="G166" i="3"/>
  <c r="G167" i="3"/>
  <c r="G168" i="3"/>
  <c r="G169" i="3"/>
  <c r="G170" i="3"/>
  <c r="G172" i="3"/>
  <c r="G173" i="3"/>
  <c r="G174" i="3"/>
  <c r="G175" i="3"/>
  <c r="G176" i="3"/>
  <c r="G177" i="3"/>
  <c r="G180" i="3"/>
  <c r="G181" i="3"/>
  <c r="G182" i="3"/>
  <c r="G183" i="3"/>
  <c r="G184" i="3"/>
  <c r="G188" i="3"/>
  <c r="G189" i="3"/>
  <c r="G190" i="3"/>
  <c r="G191" i="3"/>
  <c r="G192" i="3"/>
  <c r="G194" i="3"/>
  <c r="G195" i="3"/>
  <c r="G196" i="3"/>
  <c r="G197" i="3"/>
  <c r="G198" i="3"/>
  <c r="G200" i="3"/>
  <c r="G201" i="3"/>
  <c r="G202" i="3"/>
  <c r="G203" i="3"/>
  <c r="G204" i="3"/>
  <c r="G205" i="3"/>
  <c r="G207" i="3"/>
  <c r="G208" i="3"/>
  <c r="G209" i="3"/>
  <c r="G210" i="3"/>
  <c r="G211" i="3"/>
  <c r="G213" i="3"/>
  <c r="G214" i="3"/>
  <c r="G215" i="3"/>
  <c r="G216" i="3"/>
  <c r="G217" i="3"/>
  <c r="G219" i="3"/>
  <c r="G220" i="3"/>
  <c r="G221" i="3"/>
  <c r="G222" i="3"/>
  <c r="G223" i="3"/>
  <c r="G225" i="3"/>
  <c r="G226" i="3"/>
  <c r="G227" i="3"/>
  <c r="G228" i="3"/>
  <c r="G229" i="3"/>
  <c r="G231" i="3"/>
  <c r="G232" i="3"/>
  <c r="G233" i="3"/>
  <c r="G234" i="3"/>
  <c r="G235" i="3"/>
  <c r="G241" i="3"/>
  <c r="G242" i="3"/>
  <c r="G243" i="3"/>
  <c r="G244" i="3"/>
  <c r="G245" i="3"/>
  <c r="G247" i="3"/>
  <c r="G248" i="3"/>
  <c r="G249" i="3"/>
  <c r="G250" i="3"/>
  <c r="G251" i="3"/>
  <c r="G253" i="3"/>
  <c r="G254" i="3"/>
  <c r="G255" i="3"/>
  <c r="G256" i="3"/>
  <c r="G257" i="3"/>
  <c r="G259" i="3"/>
  <c r="G260" i="3"/>
  <c r="G261" i="3"/>
  <c r="G262" i="3"/>
  <c r="G263" i="3"/>
  <c r="G268" i="3"/>
  <c r="G269" i="3"/>
  <c r="G270" i="3"/>
  <c r="G271" i="3"/>
  <c r="G272" i="3"/>
  <c r="G276" i="3"/>
  <c r="G277" i="3"/>
  <c r="G278" i="3"/>
  <c r="G279" i="3"/>
  <c r="G280" i="3"/>
  <c r="G284" i="3"/>
  <c r="G285" i="3"/>
  <c r="G286" i="3"/>
  <c r="G287" i="3"/>
  <c r="G288" i="3"/>
  <c r="G290" i="3"/>
  <c r="G291" i="3"/>
  <c r="G292" i="3"/>
  <c r="G293" i="3"/>
  <c r="G294" i="3"/>
  <c r="G298" i="3"/>
  <c r="G299" i="3"/>
  <c r="G300" i="3"/>
  <c r="G301" i="3"/>
  <c r="G302" i="3"/>
  <c r="G306" i="3"/>
  <c r="G307" i="3"/>
  <c r="G308" i="3"/>
  <c r="G309" i="3"/>
  <c r="G310" i="3"/>
  <c r="G311" i="3"/>
  <c r="G316" i="3"/>
  <c r="G317" i="3"/>
  <c r="G318" i="3"/>
  <c r="G319" i="3"/>
  <c r="G320" i="3"/>
  <c r="G324" i="3"/>
  <c r="G325" i="3"/>
  <c r="G326" i="3"/>
  <c r="G327" i="3"/>
  <c r="G328" i="3"/>
  <c r="G331" i="3"/>
  <c r="G332" i="3"/>
  <c r="G333" i="3"/>
  <c r="G334" i="3"/>
  <c r="G335" i="3"/>
  <c r="G337" i="3"/>
  <c r="G338" i="3"/>
  <c r="G339" i="3"/>
  <c r="G340" i="3"/>
  <c r="G341" i="3"/>
  <c r="G343" i="3"/>
  <c r="G344" i="3"/>
  <c r="G345" i="3"/>
  <c r="G346" i="3"/>
  <c r="G347" i="3"/>
  <c r="G349" i="3"/>
  <c r="G350" i="3"/>
  <c r="G351" i="3"/>
  <c r="G352" i="3"/>
  <c r="G353" i="3"/>
  <c r="G355" i="3"/>
  <c r="G356" i="3"/>
  <c r="G357" i="3"/>
  <c r="G358" i="3"/>
  <c r="G359" i="3"/>
  <c r="G361" i="3"/>
  <c r="G362" i="3"/>
  <c r="G363" i="3"/>
  <c r="G364" i="3"/>
  <c r="G365" i="3"/>
  <c r="G367" i="3"/>
  <c r="G368" i="3"/>
  <c r="G369" i="3"/>
  <c r="G370" i="3"/>
  <c r="G371" i="3"/>
  <c r="G373" i="3"/>
  <c r="G374" i="3"/>
  <c r="G375" i="3"/>
  <c r="G376" i="3"/>
  <c r="G377" i="3"/>
  <c r="G379" i="3"/>
  <c r="G380" i="3"/>
  <c r="G381" i="3"/>
  <c r="G382" i="3"/>
  <c r="G383" i="3"/>
  <c r="G385" i="3"/>
  <c r="G386" i="3"/>
  <c r="G387" i="3"/>
  <c r="G388" i="3"/>
  <c r="G389" i="3"/>
  <c r="G391" i="3"/>
  <c r="G392" i="3"/>
  <c r="G393" i="3"/>
  <c r="G394" i="3"/>
  <c r="G395" i="3"/>
  <c r="G397" i="3"/>
  <c r="G398" i="3"/>
  <c r="G399" i="3"/>
  <c r="G400" i="3"/>
  <c r="G401" i="3"/>
  <c r="G403" i="3"/>
  <c r="G404" i="3"/>
  <c r="G405" i="3"/>
  <c r="G406" i="3"/>
  <c r="G407" i="3"/>
  <c r="G409" i="3"/>
  <c r="G410" i="3"/>
  <c r="G411" i="3"/>
  <c r="G412" i="3"/>
  <c r="G413" i="3"/>
  <c r="G415" i="3"/>
  <c r="G416" i="3"/>
  <c r="G417" i="3"/>
  <c r="G418" i="3"/>
  <c r="G419" i="3"/>
  <c r="G421" i="3"/>
  <c r="G422" i="3"/>
  <c r="G423" i="3"/>
  <c r="G424" i="3"/>
  <c r="G425" i="3"/>
  <c r="G427" i="3"/>
  <c r="G428" i="3"/>
  <c r="G429" i="3"/>
  <c r="G430" i="3"/>
  <c r="G431" i="3"/>
  <c r="G433" i="3"/>
  <c r="G434" i="3"/>
  <c r="G435" i="3"/>
  <c r="G436" i="3"/>
  <c r="G437" i="3"/>
  <c r="G439" i="3"/>
  <c r="G440" i="3"/>
  <c r="G441" i="3"/>
  <c r="G442" i="3"/>
  <c r="G443" i="3"/>
  <c r="G444" i="3"/>
  <c r="G446" i="3"/>
  <c r="G447" i="3"/>
  <c r="G448" i="3"/>
  <c r="G449" i="3"/>
  <c r="G450" i="3"/>
  <c r="G452" i="3"/>
  <c r="G453" i="3"/>
  <c r="G454" i="3"/>
  <c r="G455" i="3"/>
  <c r="G456" i="3"/>
  <c r="G458" i="3"/>
  <c r="G459" i="3"/>
  <c r="G460" i="3"/>
  <c r="G461" i="3"/>
  <c r="G462" i="3"/>
  <c r="G466" i="3"/>
  <c r="G467" i="3"/>
  <c r="G468" i="3"/>
  <c r="G469" i="3"/>
  <c r="G470" i="3"/>
  <c r="G472" i="3"/>
  <c r="G473" i="3"/>
  <c r="G474" i="3"/>
  <c r="G475" i="3"/>
  <c r="G476" i="3"/>
  <c r="G478" i="3"/>
  <c r="G479" i="3"/>
  <c r="G480" i="3"/>
  <c r="G481" i="3"/>
  <c r="G482" i="3"/>
  <c r="G484" i="3"/>
  <c r="G485" i="3"/>
  <c r="G486" i="3"/>
  <c r="G487" i="3"/>
  <c r="G488" i="3"/>
  <c r="G490" i="3"/>
  <c r="G491" i="3"/>
  <c r="G492" i="3"/>
  <c r="G493" i="3"/>
  <c r="G494" i="3"/>
  <c r="G496" i="3"/>
  <c r="G497" i="3"/>
  <c r="G498" i="3"/>
  <c r="G499" i="3"/>
  <c r="G500" i="3"/>
  <c r="G502" i="3"/>
  <c r="G503" i="3"/>
  <c r="G504" i="3"/>
  <c r="G505" i="3"/>
  <c r="G506" i="3"/>
  <c r="G508" i="3"/>
  <c r="G509" i="3"/>
  <c r="G510" i="3"/>
  <c r="G511" i="3"/>
  <c r="G512" i="3"/>
  <c r="G514" i="3"/>
  <c r="G515" i="3"/>
  <c r="G516" i="3"/>
  <c r="G517" i="3"/>
  <c r="G518" i="3"/>
  <c r="G520" i="3"/>
  <c r="G521" i="3"/>
  <c r="G522" i="3"/>
  <c r="G523" i="3"/>
  <c r="G524" i="3"/>
  <c r="G526" i="3"/>
  <c r="G527" i="3"/>
  <c r="G528" i="3"/>
  <c r="G529" i="3"/>
  <c r="G530" i="3"/>
  <c r="G532" i="3"/>
  <c r="G533" i="3"/>
  <c r="G534" i="3"/>
  <c r="G535" i="3"/>
  <c r="G536" i="3"/>
  <c r="G538" i="3"/>
  <c r="G539" i="3"/>
  <c r="G540" i="3"/>
  <c r="G541" i="3"/>
  <c r="G542" i="3"/>
  <c r="G546" i="3"/>
  <c r="G547" i="3"/>
  <c r="G548" i="3"/>
  <c r="G549" i="3"/>
  <c r="G550" i="3"/>
  <c r="G551" i="3"/>
  <c r="G553" i="3"/>
  <c r="G554" i="3"/>
  <c r="G555" i="3"/>
  <c r="G556" i="3"/>
  <c r="G557" i="3"/>
  <c r="G559" i="3"/>
  <c r="G560" i="3"/>
  <c r="G561" i="3"/>
  <c r="G562" i="3"/>
  <c r="G563" i="3"/>
  <c r="G565" i="3"/>
  <c r="G566" i="3"/>
  <c r="G567" i="3"/>
  <c r="G568" i="3"/>
  <c r="G569" i="3"/>
  <c r="G575" i="3"/>
  <c r="G576" i="3"/>
  <c r="G577" i="3"/>
  <c r="G578" i="3"/>
  <c r="G579" i="3"/>
  <c r="G581" i="3"/>
  <c r="G582" i="3"/>
  <c r="G583" i="3"/>
  <c r="G584" i="3"/>
  <c r="G585" i="3"/>
  <c r="G587" i="3"/>
  <c r="G588" i="3"/>
  <c r="G589" i="3"/>
  <c r="G590" i="3"/>
  <c r="G591" i="3"/>
  <c r="G593" i="3"/>
  <c r="G594" i="3"/>
  <c r="G595" i="3"/>
  <c r="G596" i="3"/>
  <c r="G597" i="3"/>
  <c r="G599" i="3"/>
  <c r="G600" i="3"/>
  <c r="G601" i="3"/>
  <c r="G602" i="3"/>
  <c r="G603" i="3"/>
  <c r="G605" i="3"/>
  <c r="G606" i="3"/>
  <c r="G607" i="3"/>
  <c r="G608" i="3"/>
  <c r="G609" i="3"/>
  <c r="G611" i="3"/>
  <c r="G612" i="3"/>
  <c r="G613" i="3"/>
  <c r="G614" i="3"/>
  <c r="G615" i="3"/>
  <c r="G617" i="3"/>
  <c r="G618" i="3"/>
  <c r="G619" i="3"/>
  <c r="G620" i="3"/>
  <c r="G621" i="3"/>
  <c r="G623" i="3"/>
  <c r="G624" i="3"/>
  <c r="G625" i="3"/>
  <c r="G626" i="3"/>
  <c r="G627" i="3"/>
  <c r="G630" i="3"/>
  <c r="G631" i="3"/>
  <c r="G632" i="3"/>
  <c r="G633" i="3"/>
  <c r="G634" i="3"/>
  <c r="G636" i="3"/>
  <c r="G637" i="3"/>
  <c r="G638" i="3"/>
  <c r="G639" i="3"/>
  <c r="G640" i="3"/>
  <c r="G642" i="3"/>
  <c r="G643" i="3"/>
  <c r="G644" i="3"/>
  <c r="G645" i="3"/>
  <c r="G646" i="3"/>
  <c r="G647" i="3"/>
  <c r="G650" i="3"/>
  <c r="G651" i="3"/>
  <c r="G652" i="3"/>
  <c r="G653" i="3"/>
  <c r="G654" i="3"/>
  <c r="G656" i="3"/>
  <c r="G657" i="3"/>
  <c r="G658" i="3"/>
  <c r="G659" i="3"/>
  <c r="G660" i="3"/>
  <c r="G663" i="3"/>
  <c r="G664" i="3"/>
  <c r="G665" i="3"/>
  <c r="G666" i="3"/>
  <c r="G667" i="3"/>
  <c r="G676" i="3"/>
  <c r="G677" i="3"/>
  <c r="G678" i="3"/>
  <c r="G679" i="3"/>
  <c r="G680" i="3"/>
  <c r="G681" i="3"/>
  <c r="G683" i="3"/>
  <c r="G684" i="3"/>
  <c r="G685" i="3"/>
  <c r="G686" i="3"/>
  <c r="G687" i="3"/>
  <c r="G689" i="3"/>
  <c r="G690" i="3"/>
  <c r="G691" i="3"/>
  <c r="G692" i="3"/>
  <c r="G693" i="3"/>
  <c r="G695" i="3"/>
  <c r="G696" i="3"/>
  <c r="G697" i="3"/>
  <c r="G698" i="3"/>
  <c r="G699" i="3"/>
  <c r="B50" i="3"/>
  <c r="C50" i="3"/>
  <c r="B49" i="3"/>
  <c r="C49" i="3"/>
  <c r="E56" i="4"/>
  <c r="B48" i="3"/>
  <c r="C48" i="3"/>
  <c r="B87" i="3"/>
  <c r="C87" i="3"/>
  <c r="B74" i="3"/>
  <c r="C74" i="3"/>
  <c r="B39" i="3"/>
  <c r="C39" i="3"/>
  <c r="A65" i="2"/>
  <c r="A66" i="2" s="1"/>
  <c r="A67" i="2" s="1"/>
  <c r="A68" i="2" s="1"/>
  <c r="A69" i="2" s="1"/>
  <c r="A70" i="2" s="1"/>
  <c r="A71" i="2" s="1"/>
  <c r="B46" i="3"/>
  <c r="C46" i="3"/>
  <c r="A32" i="3"/>
  <c r="A33" i="3" s="1"/>
  <c r="B265" i="3"/>
  <c r="C265" i="3"/>
  <c r="C700" i="3"/>
  <c r="B700" i="3"/>
  <c r="A700" i="3"/>
  <c r="C622" i="3"/>
  <c r="B622" i="3"/>
  <c r="B571" i="3"/>
  <c r="C571" i="3"/>
  <c r="B544" i="3"/>
  <c r="C544" i="3"/>
  <c r="A544" i="3"/>
  <c r="B543" i="3"/>
  <c r="C543" i="3"/>
  <c r="A186" i="3"/>
  <c r="A187" i="3" s="1"/>
  <c r="B187" i="3"/>
  <c r="B186" i="3"/>
  <c r="C187" i="3"/>
  <c r="C186" i="3"/>
  <c r="C185" i="3"/>
  <c r="B185" i="3"/>
  <c r="C303" i="3"/>
  <c r="B303" i="3"/>
  <c r="C295" i="3"/>
  <c r="B295" i="3"/>
  <c r="A296" i="3"/>
  <c r="C236" i="3"/>
  <c r="B236" i="3"/>
  <c r="B212" i="3"/>
  <c r="C212" i="3"/>
  <c r="C129" i="3"/>
  <c r="B129" i="3"/>
  <c r="B123" i="3"/>
  <c r="C123" i="3"/>
  <c r="B122" i="3"/>
  <c r="C122" i="3"/>
  <c r="A122" i="3"/>
  <c r="A123" i="3" s="1"/>
  <c r="B121" i="3"/>
  <c r="C121" i="3"/>
  <c r="A105" i="3"/>
  <c r="B675" i="3"/>
  <c r="C675" i="3"/>
  <c r="B674" i="3"/>
  <c r="C674" i="3"/>
  <c r="B673" i="3"/>
  <c r="C673" i="3"/>
  <c r="B672" i="3"/>
  <c r="C672" i="3"/>
  <c r="B671" i="3"/>
  <c r="B670" i="3"/>
  <c r="C671" i="3"/>
  <c r="C670" i="3"/>
  <c r="A669" i="3"/>
  <c r="A670" i="3" s="1"/>
  <c r="A671" i="3" s="1"/>
  <c r="A672" i="3" s="1"/>
  <c r="A673" i="3" s="1"/>
  <c r="A674" i="3" s="1"/>
  <c r="A675" i="3" s="1"/>
  <c r="C668" i="3"/>
  <c r="B668" i="3"/>
  <c r="B266" i="3"/>
  <c r="C266" i="3"/>
  <c r="B267" i="3"/>
  <c r="C267" i="3"/>
  <c r="C18" i="3"/>
  <c r="B18" i="3"/>
  <c r="B662" i="3"/>
  <c r="C662" i="3"/>
  <c r="C661" i="3"/>
  <c r="B661" i="3"/>
  <c r="A661" i="3"/>
  <c r="A662" i="3" s="1"/>
  <c r="E37" i="4"/>
  <c r="B37" i="4"/>
  <c r="B682" i="3" l="1"/>
  <c r="C682" i="3"/>
  <c r="A682" i="3"/>
  <c r="B694" i="3"/>
  <c r="C694" i="3"/>
  <c r="A694" i="3"/>
  <c r="B688" i="3"/>
  <c r="C688" i="3"/>
  <c r="A688" i="3"/>
  <c r="B17" i="3"/>
  <c r="C17" i="3"/>
  <c r="C342" i="3"/>
  <c r="B342" i="3"/>
  <c r="B616" i="3"/>
  <c r="C616" i="3"/>
  <c r="B465" i="3"/>
  <c r="C465" i="3"/>
  <c r="B179" i="3"/>
  <c r="C179" i="3"/>
  <c r="B51" i="3"/>
  <c r="C51" i="3"/>
  <c r="B44" i="4"/>
  <c r="B64" i="3"/>
  <c r="B63" i="3"/>
  <c r="C64" i="3"/>
  <c r="C63" i="3"/>
  <c r="B62" i="3"/>
  <c r="B61" i="3"/>
  <c r="C62" i="3"/>
  <c r="C61" i="3"/>
  <c r="A59" i="3"/>
  <c r="A60" i="3" s="1"/>
  <c r="A61" i="3" s="1"/>
  <c r="A62" i="3" s="1"/>
  <c r="A63" i="3" s="1"/>
  <c r="A64" i="3" s="1"/>
  <c r="A65" i="3" s="1"/>
  <c r="A66" i="3" s="1"/>
  <c r="B60" i="3"/>
  <c r="B59" i="3"/>
  <c r="C60" i="3"/>
  <c r="C59" i="3"/>
  <c r="B635" i="3"/>
  <c r="C635" i="3"/>
  <c r="C66" i="3"/>
  <c r="B66" i="3"/>
  <c r="C24" i="3"/>
  <c r="B24" i="3"/>
  <c r="C11" i="3"/>
  <c r="B11" i="3"/>
  <c r="C85" i="3"/>
  <c r="C86" i="3"/>
  <c r="C88" i="3"/>
  <c r="C89" i="3"/>
  <c r="C90" i="3"/>
  <c r="C91" i="3"/>
  <c r="C92" i="3"/>
  <c r="B92" i="3"/>
  <c r="B91" i="3"/>
  <c r="B90" i="3"/>
  <c r="B89" i="3"/>
  <c r="B88" i="3"/>
  <c r="B86" i="3"/>
  <c r="B85" i="3"/>
  <c r="A47" i="3"/>
  <c r="C52" i="3"/>
  <c r="B52" i="3"/>
  <c r="C47" i="3"/>
  <c r="B47" i="3"/>
  <c r="C106" i="3"/>
  <c r="B106" i="3"/>
  <c r="E87" i="3" l="1"/>
  <c r="E74" i="3"/>
  <c r="F74" i="3" s="1"/>
  <c r="A48" i="3"/>
  <c r="E46" i="3"/>
  <c r="C655" i="3"/>
  <c r="B655" i="3"/>
  <c r="C648" i="3"/>
  <c r="C649" i="3"/>
  <c r="B649" i="3"/>
  <c r="B648" i="3"/>
  <c r="C641" i="3"/>
  <c r="B641" i="3"/>
  <c r="C629" i="3"/>
  <c r="B629" i="3"/>
  <c r="C628" i="3"/>
  <c r="B628" i="3"/>
  <c r="C610" i="3"/>
  <c r="B610" i="3"/>
  <c r="C604" i="3"/>
  <c r="B604" i="3"/>
  <c r="C574" i="3"/>
  <c r="B574" i="3"/>
  <c r="C598" i="3"/>
  <c r="B598" i="3"/>
  <c r="C592" i="3"/>
  <c r="B592" i="3"/>
  <c r="C586" i="3"/>
  <c r="B586" i="3"/>
  <c r="C580" i="3"/>
  <c r="B580" i="3"/>
  <c r="C570" i="3"/>
  <c r="C572" i="3"/>
  <c r="C573" i="3"/>
  <c r="B572" i="3"/>
  <c r="B573" i="3"/>
  <c r="B570" i="3"/>
  <c r="C564" i="3"/>
  <c r="B564" i="3"/>
  <c r="C558" i="3"/>
  <c r="B558" i="3"/>
  <c r="C552" i="3"/>
  <c r="B552" i="3"/>
  <c r="C545" i="3"/>
  <c r="B545" i="3"/>
  <c r="C537" i="3"/>
  <c r="B537" i="3"/>
  <c r="C531" i="3"/>
  <c r="B531" i="3"/>
  <c r="C525" i="3"/>
  <c r="B525" i="3"/>
  <c r="C519" i="3"/>
  <c r="B519" i="3"/>
  <c r="C513" i="3"/>
  <c r="B513" i="3"/>
  <c r="C507" i="3"/>
  <c r="B507" i="3"/>
  <c r="C501" i="3"/>
  <c r="B501" i="3"/>
  <c r="C495" i="3"/>
  <c r="B495" i="3"/>
  <c r="C489" i="3"/>
  <c r="B489" i="3"/>
  <c r="C483" i="3"/>
  <c r="B483" i="3"/>
  <c r="C477" i="3"/>
  <c r="B477" i="3"/>
  <c r="C471" i="3"/>
  <c r="B471" i="3"/>
  <c r="C464" i="3"/>
  <c r="B464" i="3"/>
  <c r="C463" i="3"/>
  <c r="B463" i="3"/>
  <c r="C457" i="3"/>
  <c r="B457" i="3"/>
  <c r="C451" i="3"/>
  <c r="B451" i="3"/>
  <c r="C445" i="3"/>
  <c r="B445" i="3"/>
  <c r="C438" i="3"/>
  <c r="B438" i="3"/>
  <c r="C432" i="3"/>
  <c r="B432" i="3"/>
  <c r="C426" i="3"/>
  <c r="B426" i="3"/>
  <c r="C420" i="3"/>
  <c r="B420" i="3"/>
  <c r="C414" i="3"/>
  <c r="B414" i="3"/>
  <c r="C408" i="3"/>
  <c r="B408" i="3"/>
  <c r="C402" i="3"/>
  <c r="B402" i="3"/>
  <c r="C396" i="3"/>
  <c r="B396" i="3"/>
  <c r="C390" i="3"/>
  <c r="B390" i="3"/>
  <c r="C384" i="3"/>
  <c r="B384" i="3"/>
  <c r="C378" i="3"/>
  <c r="B378" i="3"/>
  <c r="C372" i="3"/>
  <c r="B372" i="3"/>
  <c r="C366" i="3"/>
  <c r="B366" i="3"/>
  <c r="C360" i="3"/>
  <c r="B360" i="3"/>
  <c r="C354" i="3"/>
  <c r="B354" i="3"/>
  <c r="C348" i="3"/>
  <c r="B348" i="3"/>
  <c r="C336" i="3"/>
  <c r="B336" i="3"/>
  <c r="C329" i="3"/>
  <c r="C330" i="3"/>
  <c r="B330" i="3"/>
  <c r="B329" i="3"/>
  <c r="C321" i="3"/>
  <c r="C322" i="3"/>
  <c r="C323" i="3"/>
  <c r="B323" i="3"/>
  <c r="B322" i="3"/>
  <c r="B321" i="3"/>
  <c r="C312" i="3"/>
  <c r="C313" i="3"/>
  <c r="C314" i="3"/>
  <c r="C315" i="3"/>
  <c r="B315" i="3"/>
  <c r="B314" i="3"/>
  <c r="B313" i="3"/>
  <c r="B312" i="3"/>
  <c r="C304" i="3"/>
  <c r="C305" i="3"/>
  <c r="B305" i="3"/>
  <c r="B304" i="3"/>
  <c r="C296" i="3"/>
  <c r="C297" i="3"/>
  <c r="B297" i="3"/>
  <c r="B296" i="3"/>
  <c r="C289" i="3"/>
  <c r="B289" i="3"/>
  <c r="C281" i="3"/>
  <c r="C282" i="3"/>
  <c r="C283" i="3"/>
  <c r="B283" i="3"/>
  <c r="B282" i="3"/>
  <c r="B281" i="3"/>
  <c r="C274" i="3"/>
  <c r="C275" i="3"/>
  <c r="B275" i="3"/>
  <c r="B274" i="3"/>
  <c r="C239" i="3"/>
  <c r="C240" i="3"/>
  <c r="B240" i="3"/>
  <c r="B239" i="3"/>
  <c r="C273" i="3"/>
  <c r="B273" i="3"/>
  <c r="C264" i="3"/>
  <c r="B264" i="3"/>
  <c r="C258" i="3"/>
  <c r="B258" i="3"/>
  <c r="C252" i="3"/>
  <c r="B252" i="3"/>
  <c r="C246" i="3"/>
  <c r="B246" i="3"/>
  <c r="C237" i="3"/>
  <c r="C238" i="3"/>
  <c r="B238" i="3"/>
  <c r="B237" i="3"/>
  <c r="C230" i="3"/>
  <c r="B230" i="3"/>
  <c r="C224" i="3"/>
  <c r="B224" i="3"/>
  <c r="C218" i="3"/>
  <c r="B218" i="3"/>
  <c r="C206" i="3"/>
  <c r="B206" i="3"/>
  <c r="C199" i="3"/>
  <c r="B199" i="3"/>
  <c r="C193" i="3"/>
  <c r="B193" i="3"/>
  <c r="C178" i="3"/>
  <c r="B178" i="3"/>
  <c r="C171" i="3"/>
  <c r="B171" i="3"/>
  <c r="C165" i="3"/>
  <c r="B165" i="3"/>
  <c r="C159" i="3"/>
  <c r="B159" i="3"/>
  <c r="C153" i="3"/>
  <c r="B153" i="3"/>
  <c r="C147" i="3"/>
  <c r="B147" i="3"/>
  <c r="C141" i="3"/>
  <c r="B141" i="3"/>
  <c r="C135" i="3"/>
  <c r="B135" i="3"/>
  <c r="C112" i="3"/>
  <c r="C113" i="3"/>
  <c r="C114" i="3"/>
  <c r="C115" i="3"/>
  <c r="B115" i="3"/>
  <c r="B114" i="3"/>
  <c r="B113" i="3"/>
  <c r="B112" i="3"/>
  <c r="C105" i="3"/>
  <c r="B105" i="3"/>
  <c r="C104" i="3"/>
  <c r="B104" i="3"/>
  <c r="C58" i="3"/>
  <c r="B58" i="3"/>
  <c r="C98" i="3"/>
  <c r="B98" i="3"/>
  <c r="C79" i="3"/>
  <c r="B79" i="3"/>
  <c r="C78" i="3"/>
  <c r="B78" i="3"/>
  <c r="C76" i="3"/>
  <c r="C77" i="3"/>
  <c r="B77" i="3"/>
  <c r="B76" i="3"/>
  <c r="C73" i="3"/>
  <c r="C75" i="3"/>
  <c r="B75" i="3"/>
  <c r="B73" i="3"/>
  <c r="C72" i="3"/>
  <c r="B72" i="3"/>
  <c r="C5" i="3"/>
  <c r="B5" i="3"/>
  <c r="C32" i="3"/>
  <c r="B32" i="3"/>
  <c r="E31" i="3"/>
  <c r="C31" i="3"/>
  <c r="B31" i="3"/>
  <c r="A655" i="3"/>
  <c r="A649" i="3"/>
  <c r="A628" i="3"/>
  <c r="A629" i="3" s="1"/>
  <c r="A586" i="3"/>
  <c r="A571" i="3"/>
  <c r="A572" i="3" s="1"/>
  <c r="A573" i="3" s="1"/>
  <c r="A574" i="3" s="1"/>
  <c r="A552" i="3"/>
  <c r="A545" i="3"/>
  <c r="A464" i="3"/>
  <c r="A465" i="3" s="1"/>
  <c r="A330" i="3"/>
  <c r="A322" i="3"/>
  <c r="A323" i="3" s="1"/>
  <c r="A313" i="3"/>
  <c r="A314" i="3" s="1"/>
  <c r="A315" i="3" s="1"/>
  <c r="A297" i="3"/>
  <c r="A282" i="3"/>
  <c r="A283" i="3" s="1"/>
  <c r="A274" i="3"/>
  <c r="A275" i="3" s="1"/>
  <c r="A264" i="3"/>
  <c r="A258" i="3"/>
  <c r="A237" i="3"/>
  <c r="A238" i="3" s="1"/>
  <c r="A239" i="3" s="1"/>
  <c r="A240" i="3" s="1"/>
  <c r="A218" i="3"/>
  <c r="A171" i="3"/>
  <c r="A165" i="3"/>
  <c r="A159" i="3"/>
  <c r="A153" i="3"/>
  <c r="A141" i="3"/>
  <c r="A114" i="3"/>
  <c r="A115" i="3" s="1"/>
  <c r="A106" i="3"/>
  <c r="A86" i="3"/>
  <c r="A73" i="3"/>
  <c r="C22" i="2" l="1"/>
  <c r="C21" i="2"/>
  <c r="C55" i="2"/>
  <c r="C56" i="2"/>
  <c r="E669" i="3"/>
  <c r="C20" i="2"/>
  <c r="E20" i="2" s="1"/>
  <c r="C23" i="2"/>
  <c r="C27" i="2"/>
  <c r="C31" i="2"/>
  <c r="C35" i="2"/>
  <c r="C39" i="2"/>
  <c r="C43" i="2"/>
  <c r="C47" i="2"/>
  <c r="C51" i="2"/>
  <c r="C19" i="2"/>
  <c r="E19" i="2" s="1"/>
  <c r="C34" i="2"/>
  <c r="C46" i="2"/>
  <c r="E21" i="2"/>
  <c r="C24" i="2"/>
  <c r="C28" i="2"/>
  <c r="C32" i="2"/>
  <c r="C36" i="2"/>
  <c r="C40" i="2"/>
  <c r="C44" i="2"/>
  <c r="C48" i="2"/>
  <c r="C52" i="2"/>
  <c r="E22" i="2"/>
  <c r="C38" i="2"/>
  <c r="C50" i="2"/>
  <c r="C25" i="2"/>
  <c r="C29" i="2"/>
  <c r="C33" i="2"/>
  <c r="C37" i="2"/>
  <c r="C41" i="2"/>
  <c r="C45" i="2"/>
  <c r="C49" i="2"/>
  <c r="C53" i="2"/>
  <c r="C26" i="2"/>
  <c r="C30" i="2"/>
  <c r="C42" i="2"/>
  <c r="C54" i="2"/>
  <c r="G74" i="3"/>
  <c r="F87" i="3"/>
  <c r="G87" i="3" s="1"/>
  <c r="E39" i="3"/>
  <c r="A49" i="3"/>
  <c r="A87" i="3"/>
  <c r="A88" i="3" s="1"/>
  <c r="A89" i="3" s="1"/>
  <c r="A90" i="3" s="1"/>
  <c r="A91" i="3" s="1"/>
  <c r="A92" i="3" s="1"/>
  <c r="A74" i="3"/>
  <c r="A75" i="3" s="1"/>
  <c r="A76" i="3" s="1"/>
  <c r="A77" i="3" s="1"/>
  <c r="A78" i="3" s="1"/>
  <c r="A79" i="3" s="1"/>
  <c r="A265" i="3"/>
  <c r="A266" i="3" s="1"/>
  <c r="A267" i="3" s="1"/>
  <c r="F46" i="3"/>
  <c r="G46" i="3" s="1"/>
  <c r="F31" i="3"/>
  <c r="G31" i="3" s="1"/>
  <c r="C18" i="2"/>
  <c r="A304" i="3"/>
  <c r="A305" i="3" s="1"/>
  <c r="C95" i="2" l="1"/>
  <c r="C97" i="2" s="1"/>
  <c r="A50" i="3"/>
  <c r="A51" i="3" s="1"/>
  <c r="A52" i="3" s="1"/>
  <c r="F39" i="3"/>
  <c r="G39" i="3" s="1"/>
  <c r="E18" i="2"/>
  <c r="F669" i="3" l="1"/>
  <c r="G669" i="3" s="1"/>
  <c r="E104" i="3"/>
  <c r="E112" i="3"/>
  <c r="E5" i="3" l="1"/>
  <c r="F5" i="3" s="1"/>
  <c r="E23" i="2"/>
  <c r="E11" i="3" l="1"/>
  <c r="E24" i="2"/>
  <c r="G5" i="3"/>
  <c r="F11" i="3" l="1"/>
  <c r="G11" i="3" s="1"/>
  <c r="E672" i="3"/>
  <c r="E25" i="2"/>
  <c r="E47" i="3"/>
  <c r="E85" i="3"/>
  <c r="E72" i="3"/>
  <c r="F47" i="3" l="1"/>
  <c r="G47" i="3" s="1"/>
  <c r="F672" i="3"/>
  <c r="G672" i="3" s="1"/>
  <c r="E26" i="2"/>
  <c r="E58" i="3"/>
  <c r="F58" i="3" l="1"/>
  <c r="G58" i="3" s="1"/>
  <c r="E27" i="2"/>
  <c r="E61" i="3"/>
  <c r="F61" i="3" l="1"/>
  <c r="G61" i="3" s="1"/>
  <c r="E28" i="2"/>
  <c r="E62" i="3"/>
  <c r="F62" i="3" l="1"/>
  <c r="G62" i="3" s="1"/>
  <c r="E29" i="2"/>
  <c r="E59" i="3"/>
  <c r="F59" i="3" l="1"/>
  <c r="G59" i="3" s="1"/>
  <c r="E30" i="2"/>
  <c r="E60" i="3"/>
  <c r="F60" i="3" l="1"/>
  <c r="G60" i="3" s="1"/>
  <c r="E31" i="2"/>
  <c r="E63" i="3"/>
  <c r="F63" i="3" l="1"/>
  <c r="G63" i="3" s="1"/>
  <c r="E64" i="3"/>
  <c r="E32" i="2"/>
  <c r="F64" i="3" l="1"/>
  <c r="G64" i="3" s="1"/>
  <c r="E33" i="2"/>
  <c r="E66" i="3"/>
  <c r="F66" i="3" l="1"/>
  <c r="G66" i="3" s="1"/>
  <c r="E543" i="3"/>
  <c r="E34" i="2"/>
  <c r="E113" i="3"/>
  <c r="F113" i="3" l="1"/>
  <c r="G113" i="3" s="1"/>
  <c r="E571" i="3"/>
  <c r="E35" i="2"/>
  <c r="E114" i="3"/>
  <c r="F571" i="3" l="1"/>
  <c r="G571" i="3" s="1"/>
  <c r="F114" i="3"/>
  <c r="G114" i="3" s="1"/>
  <c r="E36" i="2"/>
  <c r="E106" i="3"/>
  <c r="F543" i="3"/>
  <c r="G543" i="3" s="1"/>
  <c r="F106" i="3" l="1"/>
  <c r="G106" i="3" s="1"/>
  <c r="E674" i="3"/>
  <c r="E91" i="3"/>
  <c r="E37" i="2"/>
  <c r="E570" i="3"/>
  <c r="E78" i="3"/>
  <c r="F674" i="3" l="1"/>
  <c r="G674" i="3" s="1"/>
  <c r="F78" i="3"/>
  <c r="G78" i="3" s="1"/>
  <c r="F570" i="3"/>
  <c r="G570" i="3" s="1"/>
  <c r="E668" i="3"/>
  <c r="E49" i="3"/>
  <c r="E48" i="3"/>
  <c r="E92" i="3"/>
  <c r="E38" i="2"/>
  <c r="E237" i="3"/>
  <c r="E52" i="3"/>
  <c r="E79" i="3"/>
  <c r="F112" i="3"/>
  <c r="G112" i="3" s="1"/>
  <c r="F72" i="3"/>
  <c r="G72" i="3" s="1"/>
  <c r="F104" i="3"/>
  <c r="G104" i="3" s="1"/>
  <c r="F79" i="3" l="1"/>
  <c r="G79" i="3" s="1"/>
  <c r="F668" i="3"/>
  <c r="G668" i="3" s="1"/>
  <c r="F52" i="3"/>
  <c r="G52" i="3" s="1"/>
  <c r="F48" i="3"/>
  <c r="G48" i="3" s="1"/>
  <c r="F237" i="3"/>
  <c r="G237" i="3" s="1"/>
  <c r="F49" i="3"/>
  <c r="G49" i="3" s="1"/>
  <c r="E465" i="3"/>
  <c r="E75" i="3"/>
  <c r="E39" i="2"/>
  <c r="E238" i="3"/>
  <c r="E675" i="3"/>
  <c r="E115" i="3"/>
  <c r="E572" i="3"/>
  <c r="E105" i="3"/>
  <c r="E265" i="3"/>
  <c r="E88" i="3"/>
  <c r="F265" i="3" l="1"/>
  <c r="G265" i="3" s="1"/>
  <c r="F465" i="3"/>
  <c r="G465" i="3" s="1"/>
  <c r="F105" i="3"/>
  <c r="G105" i="3" s="1"/>
  <c r="F238" i="3"/>
  <c r="G238" i="3" s="1"/>
  <c r="F75" i="3"/>
  <c r="G75" i="3" s="1"/>
  <c r="F675" i="3"/>
  <c r="G675" i="3" s="1"/>
  <c r="F572" i="3"/>
  <c r="G572" i="3" s="1"/>
  <c r="F115" i="3"/>
  <c r="G115" i="3" s="1"/>
  <c r="E40" i="3"/>
  <c r="F40" i="3" s="1"/>
  <c r="E121" i="3"/>
  <c r="E40" i="2"/>
  <c r="F121" i="3" l="1"/>
  <c r="G121" i="3" s="1"/>
  <c r="E43" i="2"/>
  <c r="E50" i="3"/>
  <c r="E42" i="2"/>
  <c r="E662" i="3"/>
  <c r="E41" i="2"/>
  <c r="E122" i="3"/>
  <c r="F122" i="3" l="1"/>
  <c r="G122" i="3" s="1"/>
  <c r="F50" i="3"/>
  <c r="G50" i="3" s="1"/>
  <c r="F662" i="3"/>
  <c r="G662" i="3" s="1"/>
  <c r="E661" i="3"/>
  <c r="E586" i="3"/>
  <c r="E489" i="3"/>
  <c r="E463" i="3"/>
  <c r="E246" i="3"/>
  <c r="E384" i="3"/>
  <c r="E471" i="3"/>
  <c r="E564" i="3"/>
  <c r="E408" i="3"/>
  <c r="E552" i="3"/>
  <c r="E655" i="3"/>
  <c r="E477" i="3"/>
  <c r="E165" i="3"/>
  <c r="E252" i="3"/>
  <c r="E396" i="3"/>
  <c r="E289" i="3"/>
  <c r="E147" i="3"/>
  <c r="E218" i="3"/>
  <c r="E537" i="3"/>
  <c r="E153" i="3"/>
  <c r="E573" i="3"/>
  <c r="E360" i="3"/>
  <c r="E558" i="3"/>
  <c r="E336" i="3"/>
  <c r="E682" i="3"/>
  <c r="E193" i="3"/>
  <c r="E258" i="3"/>
  <c r="E700" i="3"/>
  <c r="E178" i="3"/>
  <c r="E507" i="3"/>
  <c r="E513" i="3"/>
  <c r="E694" i="3"/>
  <c r="E312" i="3"/>
  <c r="E688" i="3"/>
  <c r="E445" i="3"/>
  <c r="E199" i="3"/>
  <c r="E171" i="3"/>
  <c r="E141" i="3"/>
  <c r="E159" i="3"/>
  <c r="E432" i="3"/>
  <c r="E348" i="3"/>
  <c r="E230" i="3"/>
  <c r="E628" i="3"/>
  <c r="E420" i="3"/>
  <c r="E224" i="3"/>
  <c r="E372" i="3"/>
  <c r="E98" i="3"/>
  <c r="E206" i="3"/>
  <c r="E525" i="3"/>
  <c r="E495" i="3"/>
  <c r="E457" i="3"/>
  <c r="E580" i="3"/>
  <c r="F85" i="3"/>
  <c r="G85" i="3" s="1"/>
  <c r="F525" i="3" l="1"/>
  <c r="G525" i="3" s="1"/>
  <c r="F224" i="3"/>
  <c r="G224" i="3" s="1"/>
  <c r="F348" i="3"/>
  <c r="G348" i="3" s="1"/>
  <c r="F171" i="3"/>
  <c r="G171" i="3" s="1"/>
  <c r="F312" i="3"/>
  <c r="G312" i="3" s="1"/>
  <c r="F178" i="3"/>
  <c r="G178" i="3" s="1"/>
  <c r="F682" i="3"/>
  <c r="G682" i="3" s="1"/>
  <c r="F573" i="3"/>
  <c r="G573" i="3" s="1"/>
  <c r="F147" i="3"/>
  <c r="G147" i="3" s="1"/>
  <c r="F165" i="3"/>
  <c r="G165" i="3" s="1"/>
  <c r="F552" i="3"/>
  <c r="G552" i="3" s="1"/>
  <c r="F384" i="3"/>
  <c r="G384" i="3" s="1"/>
  <c r="F586" i="3"/>
  <c r="G586" i="3" s="1"/>
  <c r="F580" i="3"/>
  <c r="G580" i="3" s="1"/>
  <c r="F206" i="3"/>
  <c r="G206" i="3" s="1"/>
  <c r="F420" i="3"/>
  <c r="G420" i="3" s="1"/>
  <c r="F432" i="3"/>
  <c r="G432" i="3" s="1"/>
  <c r="F199" i="3"/>
  <c r="G199" i="3" s="1"/>
  <c r="F694" i="3"/>
  <c r="G694" i="3" s="1"/>
  <c r="F700" i="3"/>
  <c r="G700" i="3" s="1"/>
  <c r="F153" i="3"/>
  <c r="G153" i="3" s="1"/>
  <c r="F289" i="3"/>
  <c r="G289" i="3" s="1"/>
  <c r="F477" i="3"/>
  <c r="G477" i="3" s="1"/>
  <c r="F408" i="3"/>
  <c r="G408" i="3" s="1"/>
  <c r="F246" i="3"/>
  <c r="G246" i="3" s="1"/>
  <c r="F661" i="3"/>
  <c r="G661" i="3" s="1"/>
  <c r="F457" i="3"/>
  <c r="G457" i="3" s="1"/>
  <c r="F98" i="3"/>
  <c r="G98" i="3" s="1"/>
  <c r="F628" i="3"/>
  <c r="G628" i="3" s="1"/>
  <c r="F159" i="3"/>
  <c r="G159" i="3" s="1"/>
  <c r="F445" i="3"/>
  <c r="G445" i="3" s="1"/>
  <c r="F513" i="3"/>
  <c r="G513" i="3" s="1"/>
  <c r="F258" i="3"/>
  <c r="G258" i="3" s="1"/>
  <c r="F558" i="3"/>
  <c r="G558" i="3" s="1"/>
  <c r="F537" i="3"/>
  <c r="G537" i="3" s="1"/>
  <c r="F396" i="3"/>
  <c r="G396" i="3" s="1"/>
  <c r="F655" i="3"/>
  <c r="G655" i="3" s="1"/>
  <c r="F564" i="3"/>
  <c r="G564" i="3" s="1"/>
  <c r="F463" i="3"/>
  <c r="G463" i="3" s="1"/>
  <c r="F495" i="3"/>
  <c r="G495" i="3" s="1"/>
  <c r="F372" i="3"/>
  <c r="G372" i="3" s="1"/>
  <c r="F230" i="3"/>
  <c r="G230" i="3" s="1"/>
  <c r="F141" i="3"/>
  <c r="G141" i="3" s="1"/>
  <c r="F688" i="3"/>
  <c r="G688" i="3" s="1"/>
  <c r="F507" i="3"/>
  <c r="G507" i="3" s="1"/>
  <c r="F193" i="3"/>
  <c r="G193" i="3" s="1"/>
  <c r="F360" i="3"/>
  <c r="G360" i="3" s="1"/>
  <c r="F218" i="3"/>
  <c r="G218" i="3" s="1"/>
  <c r="F252" i="3"/>
  <c r="G252" i="3" s="1"/>
  <c r="F471" i="3"/>
  <c r="G471" i="3" s="1"/>
  <c r="F489" i="3"/>
  <c r="G489" i="3" s="1"/>
  <c r="E44" i="2"/>
  <c r="E135" i="3"/>
  <c r="E648" i="3"/>
  <c r="E129" i="3"/>
  <c r="E610" i="3"/>
  <c r="E179" i="3"/>
  <c r="E635" i="3"/>
  <c r="F336" i="3"/>
  <c r="G336" i="3" s="1"/>
  <c r="F88" i="3"/>
  <c r="G88" i="3" s="1"/>
  <c r="F91" i="3"/>
  <c r="G91" i="3" s="1"/>
  <c r="F92" i="3"/>
  <c r="G92" i="3" s="1"/>
  <c r="F129" i="3" l="1"/>
  <c r="G129" i="3" s="1"/>
  <c r="F635" i="3"/>
  <c r="G635" i="3" s="1"/>
  <c r="F648" i="3"/>
  <c r="G648" i="3" s="1"/>
  <c r="F179" i="3"/>
  <c r="G179" i="3" s="1"/>
  <c r="F610" i="3"/>
  <c r="G610" i="3" s="1"/>
  <c r="F135" i="3"/>
  <c r="G135" i="3" s="1"/>
  <c r="E303" i="3"/>
  <c r="E273" i="3"/>
  <c r="E212" i="3"/>
  <c r="E321" i="3"/>
  <c r="E622" i="3"/>
  <c r="E616" i="3"/>
  <c r="E313" i="3"/>
  <c r="E281" i="3"/>
  <c r="E295" i="3"/>
  <c r="E45" i="2"/>
  <c r="F295" i="3" l="1"/>
  <c r="G295" i="3" s="1"/>
  <c r="F622" i="3"/>
  <c r="G622" i="3" s="1"/>
  <c r="F273" i="3"/>
  <c r="G273" i="3" s="1"/>
  <c r="F281" i="3"/>
  <c r="G281" i="3" s="1"/>
  <c r="F321" i="3"/>
  <c r="G321" i="3" s="1"/>
  <c r="F303" i="3"/>
  <c r="G303" i="3" s="1"/>
  <c r="F313" i="3"/>
  <c r="G313" i="3" s="1"/>
  <c r="F212" i="3"/>
  <c r="G212" i="3" s="1"/>
  <c r="F616" i="3"/>
  <c r="G616" i="3" s="1"/>
  <c r="E544" i="3"/>
  <c r="E264" i="3"/>
  <c r="E604" i="3"/>
  <c r="E185" i="3"/>
  <c r="E598" i="3"/>
  <c r="E123" i="3"/>
  <c r="E46" i="2"/>
  <c r="E641" i="3"/>
  <c r="E329" i="3"/>
  <c r="E236" i="3"/>
  <c r="E592" i="3"/>
  <c r="F592" i="3" l="1"/>
  <c r="G592" i="3" s="1"/>
  <c r="F641" i="3"/>
  <c r="G641" i="3" s="1"/>
  <c r="F185" i="3"/>
  <c r="G185" i="3" s="1"/>
  <c r="F236" i="3"/>
  <c r="G236" i="3" s="1"/>
  <c r="F604" i="3"/>
  <c r="G604" i="3" s="1"/>
  <c r="F123" i="3"/>
  <c r="G123" i="3" s="1"/>
  <c r="F264" i="3"/>
  <c r="G264" i="3" s="1"/>
  <c r="F329" i="3"/>
  <c r="G329" i="3" s="1"/>
  <c r="F598" i="3"/>
  <c r="G598" i="3" s="1"/>
  <c r="F544" i="3"/>
  <c r="G544" i="3" s="1"/>
  <c r="E239" i="3"/>
  <c r="E282" i="3"/>
  <c r="E574" i="3"/>
  <c r="E47" i="2"/>
  <c r="E89" i="3"/>
  <c r="E304" i="3"/>
  <c r="E274" i="3"/>
  <c r="E545" i="3"/>
  <c r="E629" i="3"/>
  <c r="E464" i="3"/>
  <c r="E314" i="3"/>
  <c r="E76" i="3"/>
  <c r="E649" i="3"/>
  <c r="E670" i="3"/>
  <c r="E296" i="3"/>
  <c r="E186" i="3"/>
  <c r="E330" i="3"/>
  <c r="E322" i="3"/>
  <c r="E266" i="3"/>
  <c r="F186" i="3" l="1"/>
  <c r="G186" i="3" s="1"/>
  <c r="F649" i="3"/>
  <c r="G649" i="3" s="1"/>
  <c r="F89" i="3"/>
  <c r="G89" i="3" s="1"/>
  <c r="F296" i="3"/>
  <c r="G296" i="3" s="1"/>
  <c r="F76" i="3"/>
  <c r="G76" i="3" s="1"/>
  <c r="F545" i="3"/>
  <c r="G545" i="3" s="1"/>
  <c r="F322" i="3"/>
  <c r="G322" i="3" s="1"/>
  <c r="F670" i="3"/>
  <c r="G670" i="3" s="1"/>
  <c r="F314" i="3"/>
  <c r="G314" i="3" s="1"/>
  <c r="F274" i="3"/>
  <c r="G274" i="3" s="1"/>
  <c r="F574" i="3"/>
  <c r="G574" i="3" s="1"/>
  <c r="F629" i="3"/>
  <c r="G629" i="3" s="1"/>
  <c r="F239" i="3"/>
  <c r="G239" i="3" s="1"/>
  <c r="F266" i="3"/>
  <c r="G266" i="3" s="1"/>
  <c r="F330" i="3"/>
  <c r="G330" i="3" s="1"/>
  <c r="F464" i="3"/>
  <c r="G464" i="3" s="1"/>
  <c r="F304" i="3"/>
  <c r="G304" i="3" s="1"/>
  <c r="F282" i="3"/>
  <c r="G282" i="3" s="1"/>
  <c r="E187" i="3"/>
  <c r="E275" i="3"/>
  <c r="E323" i="3"/>
  <c r="E305" i="3"/>
  <c r="E48" i="2"/>
  <c r="E671" i="3"/>
  <c r="E297" i="3"/>
  <c r="E240" i="3"/>
  <c r="E77" i="3"/>
  <c r="E267" i="3"/>
  <c r="E90" i="3"/>
  <c r="E315" i="3"/>
  <c r="E283" i="3"/>
  <c r="F283" i="3" l="1"/>
  <c r="G283" i="3" s="1"/>
  <c r="F77" i="3"/>
  <c r="G77" i="3" s="1"/>
  <c r="F671" i="3"/>
  <c r="G671" i="3" s="1"/>
  <c r="F275" i="3"/>
  <c r="G275" i="3" s="1"/>
  <c r="F315" i="3"/>
  <c r="G315" i="3" s="1"/>
  <c r="F240" i="3"/>
  <c r="G240" i="3" s="1"/>
  <c r="F187" i="3"/>
  <c r="G187" i="3" s="1"/>
  <c r="F90" i="3"/>
  <c r="G90" i="3" s="1"/>
  <c r="F305" i="3"/>
  <c r="G305" i="3" s="1"/>
  <c r="F267" i="3"/>
  <c r="G267" i="3" s="1"/>
  <c r="F297" i="3"/>
  <c r="G297" i="3" s="1"/>
  <c r="F323" i="3"/>
  <c r="G323" i="3" s="1"/>
  <c r="E673" i="3"/>
  <c r="E73" i="3"/>
  <c r="E86" i="3"/>
  <c r="E32" i="3"/>
  <c r="E49" i="2"/>
  <c r="F32" i="3" l="1"/>
  <c r="G32" i="3" s="1"/>
  <c r="F673" i="3"/>
  <c r="G673" i="3" s="1"/>
  <c r="F86" i="3"/>
  <c r="G86" i="3" s="1"/>
  <c r="F73" i="3"/>
  <c r="G73" i="3" s="1"/>
  <c r="E414" i="3"/>
  <c r="E426" i="3"/>
  <c r="E501" i="3"/>
  <c r="E402" i="3"/>
  <c r="E438" i="3"/>
  <c r="E519" i="3"/>
  <c r="E378" i="3"/>
  <c r="E50" i="2"/>
  <c r="E354" i="3"/>
  <c r="E342" i="3"/>
  <c r="E390" i="3"/>
  <c r="E366" i="3"/>
  <c r="E531" i="3"/>
  <c r="E451" i="3"/>
  <c r="E483" i="3"/>
  <c r="F531" i="3" l="1"/>
  <c r="G531" i="3" s="1"/>
  <c r="F354" i="3"/>
  <c r="G354" i="3" s="1"/>
  <c r="F519" i="3"/>
  <c r="G519" i="3" s="1"/>
  <c r="F426" i="3"/>
  <c r="G426" i="3" s="1"/>
  <c r="F366" i="3"/>
  <c r="G366" i="3" s="1"/>
  <c r="F438" i="3"/>
  <c r="G438" i="3" s="1"/>
  <c r="F414" i="3"/>
  <c r="G414" i="3" s="1"/>
  <c r="F483" i="3"/>
  <c r="G483" i="3" s="1"/>
  <c r="F390" i="3"/>
  <c r="G390" i="3" s="1"/>
  <c r="F402" i="3"/>
  <c r="G402" i="3" s="1"/>
  <c r="F451" i="3"/>
  <c r="G451" i="3" s="1"/>
  <c r="F342" i="3"/>
  <c r="G342" i="3" s="1"/>
  <c r="F378" i="3"/>
  <c r="G378" i="3" s="1"/>
  <c r="F501" i="3"/>
  <c r="G501" i="3" s="1"/>
  <c r="E51" i="3"/>
  <c r="E51" i="2"/>
  <c r="F51" i="3" l="1"/>
  <c r="G51" i="3" s="1"/>
  <c r="E52" i="2"/>
  <c r="E17" i="3"/>
  <c r="F17" i="3" l="1"/>
  <c r="G17" i="3" s="1"/>
  <c r="E53" i="2"/>
  <c r="E18" i="3"/>
  <c r="F18" i="3" s="1"/>
  <c r="G18" i="3" s="1"/>
  <c r="E56" i="2" l="1"/>
  <c r="E65" i="3"/>
  <c r="F65" i="3" s="1"/>
  <c r="G65" i="3" s="1"/>
  <c r="E55" i="2"/>
  <c r="E54" i="2"/>
  <c r="E24" i="3"/>
  <c r="E33" i="3" l="1"/>
  <c r="F33" i="3" s="1"/>
  <c r="G33" i="3" s="1"/>
  <c r="E58" i="2"/>
  <c r="F24" i="3"/>
  <c r="F702" i="3" l="1"/>
  <c r="E96" i="2" s="1"/>
  <c r="E59" i="2"/>
  <c r="E60" i="2" s="1"/>
  <c r="E95" i="2"/>
  <c r="G24" i="3"/>
  <c r="E97" i="2" l="1"/>
</calcChain>
</file>

<file path=xl/sharedStrings.xml><?xml version="1.0" encoding="utf-8"?>
<sst xmlns="http://schemas.openxmlformats.org/spreadsheetml/2006/main" count="2515" uniqueCount="516">
  <si>
    <t>3N.I.54 - SANITARIJE</t>
  </si>
  <si>
    <t>ZAP.</t>
  </si>
  <si>
    <t xml:space="preserve">ŠIFRA </t>
  </si>
  <si>
    <t>OPIS IZDELKA</t>
  </si>
  <si>
    <t xml:space="preserve">Σ </t>
  </si>
  <si>
    <t>CENA</t>
  </si>
  <si>
    <t xml:space="preserve"> ŠT.</t>
  </si>
  <si>
    <t xml:space="preserve">NR </t>
  </si>
  <si>
    <t xml:space="preserve"> ZA  KOS</t>
  </si>
  <si>
    <t xml:space="preserve">KOS </t>
  </si>
  <si>
    <t>TP</t>
  </si>
  <si>
    <t>TG1</t>
  </si>
  <si>
    <t>TI1</t>
  </si>
  <si>
    <t>TEČ</t>
  </si>
  <si>
    <t>TD</t>
  </si>
  <si>
    <t>TI2</t>
  </si>
  <si>
    <t>THR</t>
  </si>
  <si>
    <t>TP1</t>
  </si>
  <si>
    <t>TP2</t>
  </si>
  <si>
    <t>TP3</t>
  </si>
  <si>
    <t>TV1</t>
  </si>
  <si>
    <t>TO</t>
  </si>
  <si>
    <t>TO1</t>
  </si>
  <si>
    <t>TOBV</t>
  </si>
  <si>
    <t>TUR</t>
  </si>
  <si>
    <t>NAL</t>
  </si>
  <si>
    <t>TGZ</t>
  </si>
  <si>
    <t xml:space="preserve">Nalepke na steklena vraha na vhodu na oddelek za prepoved kajenja,hrane,živali,rolerjev, GSM naprav, slikanja, itd.  </t>
  </si>
  <si>
    <t>Oznaka</t>
  </si>
  <si>
    <t>Opis</t>
  </si>
  <si>
    <t>Cena/ME (EUR/ME)</t>
  </si>
  <si>
    <t>Skupaj (EUR)</t>
  </si>
  <si>
    <t>3N.I.01  - OBST. STOPNIŠČE 1</t>
  </si>
  <si>
    <t>3N.I.02  - OBST. STOPNIŠČE 2</t>
  </si>
  <si>
    <t>3N.I.03, 04  - DVIGALO 1 in PREDPROSTOR</t>
  </si>
  <si>
    <t>3N.I.05  -  HODNIK 1</t>
  </si>
  <si>
    <t>3N.I.06  -  HODNIK 2</t>
  </si>
  <si>
    <t>3N.I.7  - SESTRSKA BAZA</t>
  </si>
  <si>
    <t>3N.I.8  - ODDELČNA LEKARNA</t>
  </si>
  <si>
    <t>3N.I.9  - PRIPRAVA ZDRAVIL</t>
  </si>
  <si>
    <t>3N.I.10  - SESTRSKA SOBA</t>
  </si>
  <si>
    <t>3N.I.11  - SANITARIJE</t>
  </si>
  <si>
    <t>3N.I.12 - WC</t>
  </si>
  <si>
    <t>3N.I.13- WC</t>
  </si>
  <si>
    <t>3N.I.14- TUŠ</t>
  </si>
  <si>
    <t>3N.I.15- GARDEROBA</t>
  </si>
  <si>
    <t>3N.I.16 - DELILNA KUHINJA</t>
  </si>
  <si>
    <t>3N.I.17 - RTG</t>
  </si>
  <si>
    <t>3N.I.18 - RTG KABINA</t>
  </si>
  <si>
    <t>3N.I.19 - NEČISTO 1</t>
  </si>
  <si>
    <t>3N.I.20  - WC INVALIDI</t>
  </si>
  <si>
    <t>3N.I.21 - MOTNJE SPANJA</t>
  </si>
  <si>
    <t>3N.I.22 - SANITARIJE PACIENTI</t>
  </si>
  <si>
    <t>3N.I.23  - WC OSEBJE</t>
  </si>
  <si>
    <t>3N.I.24 - ČAKALNICA</t>
  </si>
  <si>
    <t>3N.I.25 - PREDPROSTOR</t>
  </si>
  <si>
    <t>3N.I.26 - NEČISTO</t>
  </si>
  <si>
    <t>3N.I.27 - ČISTO</t>
  </si>
  <si>
    <t>3N.I.28  - TEAM</t>
  </si>
  <si>
    <t>3N.I.29  - BRONHOSKOPIJA</t>
  </si>
  <si>
    <t>3N.I.30 - ULTRAZVOK</t>
  </si>
  <si>
    <t>3N.I.31 - SPIROMETRIJA, PLJUČNA FUNKCIJA</t>
  </si>
  <si>
    <t xml:space="preserve">3N.I.32 - ENERGETSKI PROSTOR </t>
  </si>
  <si>
    <t>3N.I.33 - SPREJEM, AMBULANTE</t>
  </si>
  <si>
    <t xml:space="preserve">3N.I.34 - SESTRA </t>
  </si>
  <si>
    <t>3N.I.35 - ALERGOLOŠKA AMBULANTA</t>
  </si>
  <si>
    <t>3N.I.36 - PULMOLOŠKA AMBULANTA</t>
  </si>
  <si>
    <t>3N.I.37 - DNEVNI HOSPITAL</t>
  </si>
  <si>
    <t>3N.I.38 - SANITARIJE</t>
  </si>
  <si>
    <t>3N.I.40 - SANITARIJE</t>
  </si>
  <si>
    <t>3N.I.42 - SANITARIJE</t>
  </si>
  <si>
    <t>3N.I.44 - SANITARIJE</t>
  </si>
  <si>
    <t>3N.I.46 - SANITARIJE</t>
  </si>
  <si>
    <t>3N.I.48 - SANITARIJE</t>
  </si>
  <si>
    <t>3N.I.50 - SANITARIJE</t>
  </si>
  <si>
    <t>3N.I.52 - SANITARIJE</t>
  </si>
  <si>
    <t>3N.I.56 - SANITARIJE</t>
  </si>
  <si>
    <t>3N.I.58 - SANITARIJE</t>
  </si>
  <si>
    <t>3N.I.59  -  HODNIK IZOLACIJA</t>
  </si>
  <si>
    <t>3N.I.60 - NEČISTO 2</t>
  </si>
  <si>
    <t>3N.I.61 - PREDPROSTOR</t>
  </si>
  <si>
    <t>3N.I.63 - SANITARIJE</t>
  </si>
  <si>
    <t>3N.I.64 - PREDPROSTOR</t>
  </si>
  <si>
    <t>3N.I.66 - SANITARIJE</t>
  </si>
  <si>
    <t>3N.I.67 - PREDPROSTOR</t>
  </si>
  <si>
    <t>3N.I.69 - SANITARIJE</t>
  </si>
  <si>
    <t>3N.I.71 - SANITARIJE</t>
  </si>
  <si>
    <t>3N.I.72 - POL INTEZIVA</t>
  </si>
  <si>
    <t>3N.I.73 - PRIPRAVA ZDRAVIL</t>
  </si>
  <si>
    <t>3N.I.74 - SANITARIJE</t>
  </si>
  <si>
    <t>3N.I.75 - NEČISTO 3</t>
  </si>
  <si>
    <t>3N.I.76  - HODNIK 3</t>
  </si>
  <si>
    <t>3N.I.77- PREDPROSTOR</t>
  </si>
  <si>
    <t>3N.I.78- WC</t>
  </si>
  <si>
    <t>3N.I.79 - ADMINISTRACIJA</t>
  </si>
  <si>
    <t>3N.I.80 - ZDRAVNIKI</t>
  </si>
  <si>
    <t>3N.I.81 - ZDRAVNIKI</t>
  </si>
  <si>
    <t>3N.I.84 - TAJNICA</t>
  </si>
  <si>
    <t>3N.I.85  - SEJNA SOBA</t>
  </si>
  <si>
    <t>3N.I.87 - ZDRAVNIKI</t>
  </si>
  <si>
    <t>3N.I.88 - DEŽURNA SOBA</t>
  </si>
  <si>
    <t>3N.I.89 - SANITARIJE</t>
  </si>
  <si>
    <t>ZUNANJE TABLE</t>
  </si>
  <si>
    <t>DVIGALA V ZGRADBI</t>
  </si>
  <si>
    <t>TG3</t>
  </si>
  <si>
    <t>BOL</t>
  </si>
  <si>
    <t>SKUPAJ brez DDV</t>
  </si>
  <si>
    <t>DDV</t>
  </si>
  <si>
    <t>SKUPAJ z DDV</t>
  </si>
  <si>
    <t>P</t>
  </si>
  <si>
    <t>Oddelek za pljučne bolezni</t>
  </si>
  <si>
    <t>K2</t>
  </si>
  <si>
    <t>Podzemni hodnik</t>
  </si>
  <si>
    <t>IZHOD</t>
  </si>
  <si>
    <t>Oddelek za kardiologijo in angiologijo
Oddelek za revmatologijo
Oddelek za nefrologijo
Oddelek za intenzivno interno medicino</t>
  </si>
  <si>
    <t>Oddelek za revmatologijo
Oddelek za nefrologijo
Oddelek za intenzivno interno medicino</t>
  </si>
  <si>
    <t>TGN</t>
  </si>
  <si>
    <t>Tabla hišni red dim. 56 x 82 cm v s plastično zaščitno ploščo</t>
  </si>
  <si>
    <t>NOTRANJE TABLE V PODZEMNEM HODNIKU</t>
  </si>
  <si>
    <t>NOTRANJE TABLE ZA IZHOD</t>
  </si>
  <si>
    <t>TDPORTAL</t>
  </si>
  <si>
    <t>3N.I.82 - PREDSTOJNIK ODDELKA</t>
  </si>
  <si>
    <t>3N.I.83 - ZDRAVNIKI</t>
  </si>
  <si>
    <t>3N.I.86 - VODJA ZDRAVSTVENE NEGE</t>
  </si>
  <si>
    <t>Oddelek za hematologijo in hematološko onkologijo
Oddelek za pljučne bolezni (bronhoskopija, spirometrija, ambulante)</t>
  </si>
  <si>
    <t>TG11</t>
  </si>
  <si>
    <t>ZUNANJI VHODI V ZGRADBO</t>
  </si>
  <si>
    <t>PODZENI HODNIK</t>
  </si>
  <si>
    <t>Opomba:</t>
  </si>
  <si>
    <t>Točne dimenzije tabel se določijo na gradbišču, določita jih izvajalec in pooblaščena oseba naročnika</t>
  </si>
  <si>
    <t>M+stopnice</t>
  </si>
  <si>
    <t>Šola za diabetike
Delovne sobe zdravnikov</t>
  </si>
  <si>
    <t>Oddelek za hematologijo in hematološko onkologijo
Sejna soba Klinike za interno medicino
Oddelek za pljučne bolezni</t>
  </si>
  <si>
    <t>TD1</t>
  </si>
  <si>
    <t>TD D</t>
  </si>
  <si>
    <t>TD L</t>
  </si>
  <si>
    <t xml:space="preserve">tabla TD 1 dvigalo 15 </t>
  </si>
  <si>
    <t>TD2</t>
  </si>
  <si>
    <t>TD 1T</t>
  </si>
  <si>
    <t>TD 2T</t>
  </si>
  <si>
    <t>tabla TD 2 DVIGALO 16</t>
  </si>
  <si>
    <t>tabla TD DVIGALO 13 in 14</t>
  </si>
  <si>
    <t>K
IZHOD</t>
  </si>
  <si>
    <t>K1
IZHOD</t>
  </si>
  <si>
    <t>POPR</t>
  </si>
  <si>
    <t>3N.I.39 - BOLNIŠKA SOBA - 3 - POSTELJNA (BOLNIŠKA SOBA 1)</t>
  </si>
  <si>
    <t>3N.I.41 - BOLNIŠKA SOBA - 3 POSTELJNA  (BOLNIŠKA SOBA 2)</t>
  </si>
  <si>
    <t>3N.I.43 - BOLNIŠKA SOBA - 2 POSTELJNA  (BOLNIŠKA SOBA 3)</t>
  </si>
  <si>
    <t>3N.I.45 - BOLNIŠKA SOBA - 2 POSTELJNA  (BOLNIŠKA SOBA 4)</t>
  </si>
  <si>
    <t>3N.I.47 - BOLNIŠKA SOBA - 2 POSTELJNA  (BOLNIŠKA SOBA 5)</t>
  </si>
  <si>
    <t>3N.I.49 - BOLNIŠKA SOBA - 2 POSTELJNA  (BOLNIŠKA SOBA 6)</t>
  </si>
  <si>
    <t>3N.I.51 - BOLNIŠKA SOBA - 2 POSTELJNA  (BOLNIŠKA SOBA 7)</t>
  </si>
  <si>
    <t>3N.I.53 - BOLNIŠKA SOBA - 3 - POSTELJNA  (BOLNIŠKA SOBA 8)</t>
  </si>
  <si>
    <t>3N.I.55 - BOLNIŠKA SOBA - 2 POSTELJNA  (BOLNIŠKA SOBA 9)</t>
  </si>
  <si>
    <t>3N.I.57 - BOLNIŠKA SOBA - 2 POSTELJNA  (BOLNIŠKA SOBA 10)</t>
  </si>
  <si>
    <t>Slike z napisi, ki so priloga tega dokumenta, so zbrane iz drugih oddelkov in so namenjene zgolj informaciji ponudnikom, da vidijo približno kako naj bi table izgledale</t>
  </si>
  <si>
    <t>Kontrola zbirnik</t>
  </si>
  <si>
    <t>Kontrola po prostorih</t>
  </si>
  <si>
    <t>Oddelek za endokrinologijo in diabetologijo
Vodstvo klinike za interno medicino
Klinika za nevrologijo</t>
  </si>
  <si>
    <t>Oddelek za gastroenterologijo, endoskopijo, ambulanta
Radiološki oddelek diagnostike MR, CT, RTG
Oddelek za dializo
Ambulantni center Klinike za nevrologijo</t>
  </si>
  <si>
    <t>Klinika za nevrologijo</t>
  </si>
  <si>
    <r>
      <rPr>
        <b/>
        <sz val="11"/>
        <color theme="1"/>
        <rFont val="Calibri"/>
        <family val="2"/>
        <charset val="238"/>
        <scheme val="minor"/>
      </rPr>
      <t xml:space="preserve">IZHOD
</t>
    </r>
    <r>
      <rPr>
        <sz val="11"/>
        <color theme="1"/>
        <rFont val="Calibri"/>
        <family val="2"/>
        <charset val="238"/>
        <scheme val="minor"/>
      </rPr>
      <t>Oddelek za dializo
Revmatološke ambulante</t>
    </r>
  </si>
  <si>
    <t>TABNOVE</t>
  </si>
  <si>
    <t>NOTRANJE TABLE RAZLIČNIH DIMENZIJ PO ZAHTEVAH NAROČNIKA ( ENOTA m2)</t>
  </si>
  <si>
    <t>Arhiv 1 podstrešje</t>
  </si>
  <si>
    <t>Arhiv2 podstrešje</t>
  </si>
  <si>
    <t>PONUDNIK</t>
  </si>
  <si>
    <t>OBR-2.1</t>
  </si>
  <si>
    <t>Naziv:</t>
  </si>
  <si>
    <t>Naslov:</t>
  </si>
  <si>
    <t xml:space="preserve">Poštna številka in kraj: </t>
  </si>
  <si>
    <t xml:space="preserve">Št. ponudbe : </t>
  </si>
  <si>
    <t xml:space="preserve">PREDRAČUN </t>
  </si>
  <si>
    <t xml:space="preserve"> VIZUALNE KOMUNIKACIJE</t>
  </si>
  <si>
    <t xml:space="preserve">Vse postavke v tem obrazcu morajo biti izpolnjene s cenami in vrednostmi brez DDV. Te cene in vrednosti morajo vsebovati vse stroške (carinski, prevozni, špediterski, stroški potrebnih izmer prostorov, izdelave pohištva, vsega potrebnega materiala, ki je potreben za izvedbo predmeta pogodbe, transporta opreme do mesta postavitve, montaže opreme, zaščite tal in ostalih izdelkov, vseh pomožnih sredstev za delo, čiščenja prostorov in odstranitve odpadkov in embalaže, morebitnih popravil poškodb na objektu, povzročenih pri izvedbi predmeta pogodbe,  morebitni ostali stroški, ki niso posebej specificirani, so pa potrebni za dokončanje montaže opreme), popuste in rabate, razen davka na dodano vrednost. </t>
  </si>
  <si>
    <t>Popisi so narejeni tako, da se preko vpisanih formul avtomatsko preračunavajo zneski posameznih postavk. Celice v popisih so zaklenjene. Odklenjene so le tiste celice, kjer se vpisuje cena na enoto mere, podatki o ponudniku, št. Ponudbe in proizvajalec ivernih plošč.</t>
  </si>
  <si>
    <t>Ponudnike opozarjamo, da morajo biti pri pripravi ponudbe pozorni na besedilo celic v popisih, saj se lahko zgodi, da celotno besedilo opisa postavke ni razvidno v celoti in se razkrije šele, ko se na celico klikne. V kolikor pri tolmačenju ponudbe nastane dvom o obsegu besedila v celici se za presojo upošteva celotno besedilo celice elektronskega popisa.</t>
  </si>
  <si>
    <t>KOL (kos)</t>
  </si>
  <si>
    <t>Razlika</t>
  </si>
  <si>
    <t>Podpis:</t>
  </si>
  <si>
    <t>Kraj in datum:</t>
  </si>
  <si>
    <t>KONTROLA</t>
  </si>
  <si>
    <t>TO2</t>
  </si>
  <si>
    <t>3N.I.01  - OBST. STOPNIŠČE 2-dostop na podstrešje</t>
  </si>
  <si>
    <t>TO3</t>
  </si>
  <si>
    <t>FOL</t>
  </si>
  <si>
    <t>3N.I.90  - ARHIV NA STOPNIŠČNEM PODESTU</t>
  </si>
  <si>
    <t>3N.I.91  - PREHOD in nadstropja nižje</t>
  </si>
  <si>
    <t>3N.I.62 - BOLNIŠKA SOBA - 1 POSTELJNA  (BOLNIŠKA SOBA 11)</t>
  </si>
  <si>
    <t>BOLNIŠKA SOBA 11
BOLNIŠKA SOBA 12
BOLNIŠKA SOBA 13</t>
  </si>
  <si>
    <t>VHOD V IZOLACIJO</t>
  </si>
  <si>
    <t>BOLNIŠKA SOBA 10</t>
  </si>
  <si>
    <t>BOLNIŠKA SOBA 11</t>
  </si>
  <si>
    <t>3N.I.65 - BOLNIŠKA SOBA - 2 POSTELJNA  (BOLNIŠKA SOBA 12)</t>
  </si>
  <si>
    <t>BOLNIŠKA SOBA 12</t>
  </si>
  <si>
    <t>BOLNIŠKA SOBA 2</t>
  </si>
  <si>
    <t>3N.I.68 - BOLNIŠKA SOBA - 2 POSTELJNA  (BOLNIŠKA SOBA 13)</t>
  </si>
  <si>
    <t>BOLNIŠKA SOBA 13</t>
  </si>
  <si>
    <t>3N.I.70 - BOLNIŠKA SOBA - 3 - POSTELJNA  (BOLNIŠKA SOBA 14)</t>
  </si>
  <si>
    <t>BOLNIŠKA SOBA 14</t>
  </si>
  <si>
    <t>KABINET</t>
  </si>
  <si>
    <t>DVIGALO</t>
  </si>
  <si>
    <t>SPREJEM</t>
  </si>
  <si>
    <t>LEKARNA</t>
  </si>
  <si>
    <t>PRIPRAVA ZDRAVIL</t>
  </si>
  <si>
    <t>SESTRSKA SOBA</t>
  </si>
  <si>
    <t>SANITARIJE</t>
  </si>
  <si>
    <t>LOGOTIP WC</t>
  </si>
  <si>
    <t>LOTOTIP TUŠ</t>
  </si>
  <si>
    <t>GARDEROBA ZAPOSLENI</t>
  </si>
  <si>
    <t>DELILNA KUHINJA</t>
  </si>
  <si>
    <t>RTG</t>
  </si>
  <si>
    <t>RTG KABINA</t>
  </si>
  <si>
    <t>NEČISTO 1</t>
  </si>
  <si>
    <t>LOGO WC INVALID</t>
  </si>
  <si>
    <t>LOGO WC PACIENTI</t>
  </si>
  <si>
    <t>LOGO WC OSEBJE</t>
  </si>
  <si>
    <t xml:space="preserve">ČAKALNICA </t>
  </si>
  <si>
    <t>BRONHOSKOPIJA
POSEGI</t>
  </si>
  <si>
    <t xml:space="preserve">IZHOD
</t>
  </si>
  <si>
    <t>NEČISTO</t>
  </si>
  <si>
    <t>ČISTO</t>
  </si>
  <si>
    <t>TEAM</t>
  </si>
  <si>
    <t>BRONHOSKOPIJA</t>
  </si>
  <si>
    <t>ULTRAZVOK</t>
  </si>
  <si>
    <t>ENERGETSKI PROSTOR
SISTEMSKI PROSTOR</t>
  </si>
  <si>
    <t>ALGERGOLOŠKA AMBULANTA</t>
  </si>
  <si>
    <t>SPIROMETRIJA
PLJUČNA FUNKCIJA</t>
  </si>
  <si>
    <t>DNEVNI HOSPITAL</t>
  </si>
  <si>
    <t>LOGO SANITARIJE</t>
  </si>
  <si>
    <t>BOLNIŠKA SOBA 1</t>
  </si>
  <si>
    <t>BOLNIŠKA SOBA 3</t>
  </si>
  <si>
    <t>BOLNIŠKA SOBA 4</t>
  </si>
  <si>
    <t>BOLNIŠKA SOBA 5</t>
  </si>
  <si>
    <t>BOLNIŠKA SOBA 6</t>
  </si>
  <si>
    <t>BOLNIŠKA SOBA 7</t>
  </si>
  <si>
    <t>BOLNIŠKA SOBA 8</t>
  </si>
  <si>
    <t>BOLNIŠKA SOBA 9</t>
  </si>
  <si>
    <t>NEČISTO 2</t>
  </si>
  <si>
    <t>PREDPROSTOR BOLNIŠKA SOBA 11</t>
  </si>
  <si>
    <t>PREDPROSTOR BOLNIŠKA SOBA 12</t>
  </si>
  <si>
    <t>PREDPROSTOR BOLNIŠKA SOBA 13</t>
  </si>
  <si>
    <t>NEČISTO 3</t>
  </si>
  <si>
    <t>VODSTVO ODDELKA</t>
  </si>
  <si>
    <t>PREDPROSTOR ADMINISTRACIJA</t>
  </si>
  <si>
    <t>LOGO WC</t>
  </si>
  <si>
    <t>ADMINISTRACIJA</t>
  </si>
  <si>
    <t>DELOVNI PROSTORI ZDRAVNIKOV</t>
  </si>
  <si>
    <t>PREDSTOJNIK</t>
  </si>
  <si>
    <t>TAJNIŠTVO</t>
  </si>
  <si>
    <t>SEJNA SOBA</t>
  </si>
  <si>
    <t>VODJA ZDRAVSTVENE NEGE</t>
  </si>
  <si>
    <t>DEŽURNA SOBA</t>
  </si>
  <si>
    <t>PODSTREHA
KLIMA STROJNICA</t>
  </si>
  <si>
    <t>KLIMA STROJNICA</t>
  </si>
  <si>
    <t>ARHIV 2</t>
  </si>
  <si>
    <t>ARHIV 3</t>
  </si>
  <si>
    <t>ARHIV 1</t>
  </si>
  <si>
    <t>stopnišče A trakt K1</t>
  </si>
  <si>
    <t>stopnišče A trakt P</t>
  </si>
  <si>
    <t>stopnišče A trakt 1</t>
  </si>
  <si>
    <t>stopnišče A trakt 2</t>
  </si>
  <si>
    <t>stopnišče A trakt 3</t>
  </si>
  <si>
    <t>stopnišče A trakt M</t>
  </si>
  <si>
    <t xml:space="preserve">Poz 4
</t>
  </si>
  <si>
    <t xml:space="preserve">Poz 5
</t>
  </si>
  <si>
    <t xml:space="preserve">Poz 6
</t>
  </si>
  <si>
    <t xml:space="preserve">Poz 7
</t>
  </si>
  <si>
    <t xml:space="preserve">Poz 8
</t>
  </si>
  <si>
    <t>Opis lokacije</t>
  </si>
  <si>
    <t>Oznaka table</t>
  </si>
  <si>
    <t xml:space="preserve">Poz 9
</t>
  </si>
  <si>
    <t xml:space="preserve">Poz 10
</t>
  </si>
  <si>
    <t>Poz 11</t>
  </si>
  <si>
    <t>Poz 12</t>
  </si>
  <si>
    <t>Poz 14</t>
  </si>
  <si>
    <t>Poz 15</t>
  </si>
  <si>
    <t>Poz 13</t>
  </si>
  <si>
    <t>stopnišče 1 K1</t>
  </si>
  <si>
    <t>stopnišče 1 P</t>
  </si>
  <si>
    <t>stopnišče 1 - 1nad</t>
  </si>
  <si>
    <t>stopnišče 1 - 2 nad</t>
  </si>
  <si>
    <t>stopnišče 1 - 3 nad</t>
  </si>
  <si>
    <t>stopnišče 2 K1</t>
  </si>
  <si>
    <t>stopnišče 2 P</t>
  </si>
  <si>
    <t>stopnišče 2 - 1nad</t>
  </si>
  <si>
    <t>stopnišče 2 - 2 nad</t>
  </si>
  <si>
    <t>stopnišče 2 - 3 nad</t>
  </si>
  <si>
    <t>Poz 16</t>
  </si>
  <si>
    <t>Poz 17</t>
  </si>
  <si>
    <t>Poz 18</t>
  </si>
  <si>
    <t xml:space="preserve">Pozicija in slika lokacije </t>
  </si>
  <si>
    <t xml:space="preserve">Poz 1/3
</t>
  </si>
  <si>
    <t xml:space="preserve">Poz 3/3
</t>
  </si>
  <si>
    <t xml:space="preserve">Poz 2/3
</t>
  </si>
  <si>
    <t>POSEGI</t>
  </si>
  <si>
    <t>AMBULANTE</t>
  </si>
  <si>
    <t xml:space="preserve">BOLNIŠKE SOBE </t>
  </si>
  <si>
    <t>IZOLACIJA</t>
  </si>
  <si>
    <t>®</t>
  </si>
  <si>
    <t>¬</t>
  </si>
  <si>
    <t>Poz 1/3</t>
  </si>
  <si>
    <t>Poz 2/3</t>
  </si>
  <si>
    <t>Tabla oddelka za pljučne bolezni TG 3</t>
  </si>
  <si>
    <t>POZ 3/3</t>
  </si>
  <si>
    <t>Poz 3/3</t>
  </si>
  <si>
    <t xml:space="preserve">IZHOD
</t>
  </si>
  <si>
    <t xml:space="preserve">BOLNIŠKE SOBE
DNEVNI HOSPITAL
RTG
ENOTA ZA INTENZIVNO OPAZOVANJE
IZOLACIJA
</t>
  </si>
  <si>
    <t>NAPIS PO ŽELJI ODDELKA</t>
  </si>
  <si>
    <t xml:space="preserve">
KLINIKA ZA NEVROLOGIJO
</t>
  </si>
  <si>
    <t xml:space="preserve">ODDELEK ZA REVMATOLOGIJO
ODDELEK ZA NEFROLOGIJO
</t>
  </si>
  <si>
    <t xml:space="preserve">ODDELEK ZA GASTROENTEROLOGIJO, ENDOSKOPIJA,AMBULANTA
</t>
  </si>
  <si>
    <t xml:space="preserve">RADIOLOŠKI ODDELKE  DIAGNOSTIKE MR, CT, RTG
ODDELEK ZA DIALIZO
REVMATOLOŠKE AMBULANTE
</t>
  </si>
  <si>
    <t xml:space="preserve">ODDELEK ZA DIALIZO
Ambulantni center Klinike za nevrologijo
</t>
  </si>
  <si>
    <t>KLINIKA ZA NEVROLOGIJO</t>
  </si>
  <si>
    <t>ODDELEK ZA REVMATOLOGIJO</t>
  </si>
  <si>
    <t>ODDELEK ZA NEFROLOGIJO</t>
  </si>
  <si>
    <t>RADIOLOŠKI ODDELKE  DIAGNOSTIKE MR, CT, RTG</t>
  </si>
  <si>
    <t>ODDELEK ZA DIALIZO</t>
  </si>
  <si>
    <t>Oddelek za hematologijo in hematološko onkologijo</t>
  </si>
  <si>
    <t>Oddelek za endokrinologijo in diabetologijo</t>
  </si>
  <si>
    <t>Vodstvo klinike za interno medicino</t>
  </si>
  <si>
    <t>Oddelek za kardiologijo in angiologijo</t>
  </si>
  <si>
    <t>Oddelek za dializo</t>
  </si>
  <si>
    <t>Ambulantni center Klinike za nevrologijo</t>
  </si>
  <si>
    <r>
      <t xml:space="preserve">K1
</t>
    </r>
    <r>
      <rPr>
        <b/>
        <sz val="11"/>
        <color theme="1"/>
        <rFont val="Calibri"/>
        <family val="2"/>
        <charset val="238"/>
        <scheme val="minor"/>
      </rPr>
      <t>IZHOD</t>
    </r>
  </si>
  <si>
    <t>LABORATORIJ ZA INTERVENTNO KARDIOLOGIJO</t>
  </si>
  <si>
    <t>REVMATOLOŠKE AMBULANTE</t>
  </si>
  <si>
    <t>POZ PREHOD ETAŽA P</t>
  </si>
  <si>
    <t>ODDELEK ZA GASTROENTEROLOGIJO</t>
  </si>
  <si>
    <t>POZ PREHOD ETAŽA 1</t>
  </si>
  <si>
    <t>POZ PREHOD ETAŽA 2</t>
  </si>
  <si>
    <t>POZ PREHOD ETAŽA 3</t>
  </si>
  <si>
    <t xml:space="preserve">ODDELEK ZA PLJUČNE BOLEZNI
</t>
  </si>
  <si>
    <t>POZ 2</t>
  </si>
  <si>
    <t>Poz 14,15,16,17,18</t>
  </si>
  <si>
    <t>POSAMEZNE ETAŽE ZGRADBE A TRAKT</t>
  </si>
  <si>
    <t>PODZEMNI HODNIK</t>
  </si>
  <si>
    <t>POZ PREHOD ETAŽA K1</t>
  </si>
  <si>
    <t>POZ PREHOD ETAŽA K2</t>
  </si>
  <si>
    <t>POZ PREHOD ETAŽA K2
POZ PREHOD ETAŽA K1
POZ PREHOD ETAŽA P
POZ PREHOD ETAŽA 1
POZ PREHOD ETAŽA 2
POZ PREHOD ETAŽA 3</t>
  </si>
  <si>
    <t xml:space="preserve">Poz 2
</t>
  </si>
  <si>
    <t xml:space="preserve">Poz 3
</t>
  </si>
  <si>
    <t>Hodnik 1 VHOD IZ STOPNIŠČA 2</t>
  </si>
  <si>
    <t>Hodnik 1 VHOD IZ STOPNIŠČA 1</t>
  </si>
  <si>
    <t>hodnik 2 VHOD IZ PREHODA NOVI-STARI OBJEKT</t>
  </si>
  <si>
    <t>Oznaka pri pozivnem tabloju dvigala 13,14
tabla TD L dvigalo 13 in 14, leva komanda v kabini dvigalu</t>
  </si>
  <si>
    <t>Oznaka pri pozivnem tabloju dvigala 13,14
Tabla TD D, dvigalo 13,14, desna komanda v kabini dvigala</t>
  </si>
  <si>
    <t>Oznaka pri pozivnem tabloju dvigala 15
tabla TD 1T</t>
  </si>
  <si>
    <t>Oznaka pri pozivnem tabloju dvigala 16
tabla TD 2T</t>
  </si>
  <si>
    <t xml:space="preserve">Poz 9-1
</t>
  </si>
  <si>
    <t>stopnišče 1 K1 vhod v stopnišče 1</t>
  </si>
  <si>
    <t>VSI NAPISI NA TABLAH VELIKE TISKANE ČRKE</t>
  </si>
  <si>
    <t>Napisi Tabla  TG11 -POZ 3</t>
  </si>
  <si>
    <t>Napisi Tabla  TG11 -POZ 4</t>
  </si>
  <si>
    <t>Napisi Tabla  TG11 -POZ 5</t>
  </si>
  <si>
    <t>Napisi Tabla  TG11 -POZ 7</t>
  </si>
  <si>
    <t>Napisi Tabla  TG11 -POZ 8</t>
  </si>
  <si>
    <t>TABLE  stopnišča 2 v vsaki etaži stopmišča 
ETAŽA V KATERI SE NAHAJA TABLA JE OSENČENA</t>
  </si>
  <si>
    <t>TABLE  stopnišča A TRAKT
ETAŽA V KATERI SE NAHAJA TABLA JE OSENČENA</t>
  </si>
  <si>
    <t>TABLE  stopnišča 1 v vsaki etaži stopmišča 
ETAŽA V KATERI SE NAHAJA TABLA JE OSENČENA</t>
  </si>
  <si>
    <t>TG11/1</t>
  </si>
  <si>
    <t>TG11/2</t>
  </si>
  <si>
    <t>Napisi Tabla, TG11/2-Poz 2</t>
  </si>
  <si>
    <t xml:space="preserve">Poz 3-1
</t>
  </si>
  <si>
    <t>Napisi Tabla  TG11 -POZ 3-1</t>
  </si>
  <si>
    <t>Poz 9,9-1,10,11,12,13</t>
  </si>
  <si>
    <t>POZ 3,3-1,4,5,6,7,8,</t>
  </si>
  <si>
    <t>stopnišče A trakt K2-podzemni hodnik pred dvigali 13,14</t>
  </si>
  <si>
    <t>Napisi Tabla, TG11/1-Poz 9</t>
  </si>
  <si>
    <t>Napisi Tabla, TG11/1-Poz 9-1</t>
  </si>
  <si>
    <t>Napisi Tabla, TG11/1-Poz 10</t>
  </si>
  <si>
    <t>Napisi Tabla, TG11/1-Poz 11</t>
  </si>
  <si>
    <t>Napisi Tabla, TG11/1-Poz 12</t>
  </si>
  <si>
    <t>Napisi Tabla, TG11/1-Poz 13</t>
  </si>
  <si>
    <t>Napisi Tabla, TG11/1-Poz 14</t>
  </si>
  <si>
    <t>Napisi Tabla, TG11/1-Poz 15</t>
  </si>
  <si>
    <t>Napisi Tabla, TG11/1-Poz 16</t>
  </si>
  <si>
    <t>Napisi Tabla, TG11/1-Poz 17</t>
  </si>
  <si>
    <t>Napisi Tabla, TG11/1-Poz 18</t>
  </si>
  <si>
    <t xml:space="preserve">IZHOD </t>
  </si>
  <si>
    <t>Laboratorij za interventno kardiologijo</t>
  </si>
  <si>
    <t>Revmatološke ambulante</t>
  </si>
  <si>
    <t>Oddelek za revmatologijo</t>
  </si>
  <si>
    <t>Oddelek za nefrologijo</t>
  </si>
  <si>
    <t>Oddelek za intenzivno interno medicino</t>
  </si>
  <si>
    <r>
      <t xml:space="preserve">napis se nahaja v čakalnici zgradbe A trakt 2.nadstropje
 </t>
    </r>
    <r>
      <rPr>
        <sz val="11"/>
        <color rgb="FF0070C0"/>
        <rFont val="Symbol"/>
        <family val="1"/>
        <charset val="2"/>
      </rPr>
      <t>¬</t>
    </r>
    <r>
      <rPr>
        <sz val="11"/>
        <color rgb="FF0070C0"/>
        <rFont val="Calibri"/>
        <family val="2"/>
        <charset val="238"/>
        <scheme val="minor"/>
      </rPr>
      <t xml:space="preserve">KLINIKA ZA NEVROLOŠKEBOLEZNI  </t>
    </r>
    <r>
      <rPr>
        <sz val="11"/>
        <color rgb="FF0070C0"/>
        <rFont val="Symbol"/>
        <family val="1"/>
        <charset val="2"/>
      </rPr>
      <t>¬</t>
    </r>
  </si>
  <si>
    <r>
      <t xml:space="preserve">napis se nahaja v čakalnici zgradbe A trakt 3.nadstropje
  </t>
    </r>
    <r>
      <rPr>
        <sz val="11"/>
        <color rgb="FF0070C0"/>
        <rFont val="Symbol"/>
        <family val="1"/>
        <charset val="2"/>
      </rPr>
      <t>¬</t>
    </r>
    <r>
      <rPr>
        <sz val="11"/>
        <color rgb="FF0070C0"/>
        <rFont val="Calibri"/>
        <family val="2"/>
        <charset val="238"/>
        <scheme val="minor"/>
      </rPr>
      <t xml:space="preserve">ODDELKE ZA PLJUČNE BOLEZNI </t>
    </r>
    <r>
      <rPr>
        <sz val="11"/>
        <color rgb="FF0070C0"/>
        <rFont val="Symbol"/>
        <family val="1"/>
        <charset val="2"/>
      </rPr>
      <t>¬</t>
    </r>
  </si>
  <si>
    <r>
      <t xml:space="preserve">napis se nahaja v čakalnici zgradbe A trakt 1.nadstropje
</t>
    </r>
    <r>
      <rPr>
        <sz val="11"/>
        <color rgb="FF0070C0"/>
        <rFont val="Symbol"/>
        <family val="1"/>
        <charset val="2"/>
      </rPr>
      <t>¬</t>
    </r>
    <r>
      <rPr>
        <sz val="11"/>
        <color rgb="FF0070C0"/>
        <rFont val="Calibri"/>
        <family val="2"/>
        <charset val="238"/>
        <scheme val="minor"/>
      </rPr>
      <t>ODDELEK ZA REVMATOLOGIJO</t>
    </r>
    <r>
      <rPr>
        <sz val="11"/>
        <color rgb="FF0070C0"/>
        <rFont val="Symbol"/>
        <family val="1"/>
        <charset val="2"/>
      </rPr>
      <t>¬</t>
    </r>
    <r>
      <rPr>
        <sz val="11"/>
        <color rgb="FF0070C0"/>
        <rFont val="Calibri"/>
        <family val="2"/>
        <charset val="238"/>
        <scheme val="minor"/>
      </rPr>
      <t xml:space="preserve">
</t>
    </r>
    <r>
      <rPr>
        <sz val="11"/>
        <color rgb="FF0070C0"/>
        <rFont val="Symbol"/>
        <family val="1"/>
        <charset val="2"/>
      </rPr>
      <t>¬</t>
    </r>
    <r>
      <rPr>
        <sz val="11"/>
        <color rgb="FF0070C0"/>
        <rFont val="Calibri"/>
        <family val="2"/>
        <charset val="238"/>
        <scheme val="minor"/>
      </rPr>
      <t>ODDELEK ZA NEFROLOGIJO</t>
    </r>
    <r>
      <rPr>
        <sz val="11"/>
        <color rgb="FF0070C0"/>
        <rFont val="Symbol"/>
        <family val="1"/>
        <charset val="2"/>
      </rPr>
      <t>¬</t>
    </r>
  </si>
  <si>
    <t>na različnih mestih v zgradbi lokacija se določi ob ogledu s pooblaščeno osebo naročnika</t>
  </si>
  <si>
    <t>Tabla za izhod z napisom in označeno smerjo, velikosti 100/30 montaža na zid enostranska ali obojestransko viseča tabla iz stropa</t>
  </si>
  <si>
    <t>↑</t>
  </si>
  <si>
    <t>POZ 1 in vhod stopnišče 2 pri infekcijah</t>
  </si>
  <si>
    <t xml:space="preserve">poz 2-1
</t>
  </si>
  <si>
    <t>TO4</t>
  </si>
  <si>
    <t>↓</t>
  </si>
  <si>
    <t>TABLA avle na steber na avli
ETAŽA V KATERI SE NAHAJA TABLA JE OSENČENA</t>
  </si>
  <si>
    <t>EUR/KOS</t>
  </si>
  <si>
    <t>(EUR)</t>
  </si>
  <si>
    <t>ZESEK</t>
  </si>
  <si>
    <t>SKUPAJ ZNESEK BREZ DDV</t>
  </si>
  <si>
    <t>tabla TDPORTAL pred dvigalom 13,14 v vsaki etaži zgradbe, lokacija kjer se tabla v etaži nahaja je osenčena</t>
  </si>
  <si>
    <t>tabla TDPORTAL pred dvigalom 15 v vsaki etaži zgradbe, lokacija kjer se tabla v etaži nahaja je osenčena</t>
  </si>
  <si>
    <t>Klinika za nevrološke bolezni</t>
  </si>
  <si>
    <t>Oddelek za revmatologijo
oddelek za nefrologijo</t>
  </si>
  <si>
    <t>Oddelek za gastroenterologijo, endoskopijo, ambulanta
Radiološki oddelek diagnostike MR, CT, RTG
Ambulantni center Klinike za nevrologijo
Oddelek za dializo</t>
  </si>
  <si>
    <t xml:space="preserve">
Revmatološke ambulante
Oddelek za dializo</t>
  </si>
  <si>
    <t>POZ 1 Napisi Tabla TG1</t>
  </si>
  <si>
    <t xml:space="preserve">Poz 1
Poz 1-1
</t>
  </si>
  <si>
    <t>Glavni vhod v zgradbo zunaj
Vhod pri infekcijah</t>
  </si>
  <si>
    <t>POZ 1-1  Napisi Tabla TG1</t>
  </si>
  <si>
    <t>Oddelek za pljučne bolezni (bronhoskopija, spirometrija, ambulante)</t>
  </si>
  <si>
    <t>Revmatološke ambulante
Oddelek za dializo</t>
  </si>
  <si>
    <t xml:space="preserve">K1
</t>
  </si>
  <si>
    <t>Tabla vhod stopnišče 2 pri infekcijah</t>
  </si>
  <si>
    <t xml:space="preserve">
Tabla GLAVNI VHOD ZUNAJ
</t>
  </si>
  <si>
    <t>VHOD / IZHOD</t>
  </si>
  <si>
    <t>K1
VHOD / IZHOD</t>
  </si>
  <si>
    <r>
      <t>Table različni dimenzij, napisov, oznak, vizualnih oblik, pritrdilnih in obešalnih načinov, ter materialov za potrebe označitve oddelkov ZNOTRAJ OBMOČJA UKC MARIBOR</t>
    </r>
    <r>
      <rPr>
        <b/>
        <sz val="11"/>
        <rFont val="Arial"/>
        <family val="2"/>
        <charset val="238"/>
      </rPr>
      <t xml:space="preserve"> (enota mere za to postavko je m2).</t>
    </r>
  </si>
  <si>
    <t>Tablica OBVESTILA dim. 37,6 x 25,6 cm.</t>
  </si>
  <si>
    <t>Glavna informativna tabla oddelka stenska,  dim. 75/125.</t>
  </si>
  <si>
    <t>Popravki na obstoječih notranjih usmerjevalnih tablah (PODZEMNI HODNIK), ALI zamenjava celotne vsebine table z novo.
tabla 1,5x1,5 m- 3 kos</t>
  </si>
  <si>
    <t>Popravki na obstoječih zunanjih usmerjevalnih tablah ALI zamenjava celotne vsebina table z novo.
tabla 4x1,7 m - 1 kos
tabla 1,1x1,7 m- 3 kos</t>
  </si>
  <si>
    <t>Oznaka etaže s črko oz. številko, tabla velikosti 20/20 cm in velikostjo črk 18 cm .</t>
  </si>
  <si>
    <t>Glavna tabla v obstoječih kabinah dvigal 13,14 z oznakami etaž in imeni oddelkov v etažah, prilagojena razpoložljivim dimenzijam kabine dvigala. Okvirne dimenzije  40/80 cm.</t>
  </si>
  <si>
    <t xml:space="preserve">Glavna tabla v obstoječih kabinah dvigal 15 z oznakami etaž in imeni oddelkov v etažah, prilagojena razpoložljivim dimenzijam kabine dvigala. Okvirne dimenzije  40/80 cm. </t>
  </si>
  <si>
    <t>Glavna tabla v obstoječih kabinah dvigal 16 z oznakami etaž in imeni oddelkov v etažah, prilagojena razpoložljivim dimenzijam kabine dvigala. Okvirne dimenzije  40/80 cm.</t>
  </si>
  <si>
    <t xml:space="preserve">Tabla ob levem stikalnem tabloju v obstoječih kabinah dvigal 13,14 z oznakami etaž in imeni oddelkov v etažah, prilagojena razpoložljivim dimenzijam kabine dvigala. </t>
  </si>
  <si>
    <t xml:space="preserve">Tabla ob desnem stikalnem tabloju v obstoječih kabinah dvigal 13,14  z oznakami etaž in imeni oddelkov v etažah, prilagojena razpoložljivim dimenzijam kabine dvigala. Okvirne dimenzije 30/45 cm. </t>
  </si>
  <si>
    <t xml:space="preserve">Tabla ob stikalnem tabloju v obstoječih kabinah dvigal 13,14  z oznakami etaž in imeni oddelkov v etažah, prilagojena razpoložljivim dimenzijam kabine dvigala. Okvirne dimenzije 30/45 cm. </t>
  </si>
  <si>
    <t xml:space="preserve">Tabla z opisom oddelkov po etažah na obstoječem portalu dvigala v vsaki etaži, prilagojena razpoložljivim dimenzijam portala. Okvirna dimenzija 30/40 cm. </t>
  </si>
  <si>
    <t xml:space="preserve">Informativna tabla, enojna dimenzij 100 x 30 cm. </t>
  </si>
  <si>
    <t xml:space="preserve">Informativna tabla viseča, obojestranska, dvojna dimenzij 2 x (100 x 30) cm. </t>
  </si>
  <si>
    <t xml:space="preserve">Tablica vodstva oddelka dim. 27x24 cm s tremi utori. </t>
  </si>
  <si>
    <t xml:space="preserve">Tablica oddelka dim 40 x 130 cm. </t>
  </si>
  <si>
    <t xml:space="preserve">Tablica oddelka nalepka nad steklena vrta, dimenzije se prilagodijo dimenzijam vrat. Okvirne dimenzije  so  160/35 cm ali manj. </t>
  </si>
  <si>
    <t xml:space="preserve">Tablica oddelka nalepka nad steklena vrta, dimenzije se prilagodijo dimenzijam vrat. Okvirne dimenzije  so  240/25 cm ali manj. </t>
  </si>
  <si>
    <t xml:space="preserve">Tablica prostora nalepka nad steklena vrta, dimenzije se prilagodijo dimenzijam vrat. Okvirne dimenzije  so  13/40 cm ali manj. </t>
  </si>
  <si>
    <t xml:space="preserve">Tablica oddelka dim 75 x 230 cm, viseča iz stropa obojestranska. </t>
  </si>
  <si>
    <t xml:space="preserve">Tablica za označitev prostora dim. 24x24 cm, brez utora. </t>
  </si>
  <si>
    <t xml:space="preserve">Tablica za označitev prostora dim. 24x24 cm, z enim utorom. </t>
  </si>
  <si>
    <t xml:space="preserve">Tablica za označitev prostora dim. 24x24 cm, z dvema utoroma. </t>
  </si>
  <si>
    <t xml:space="preserve">Tablica za označitev prostora dim. 24x24 cm, s tremi utori. </t>
  </si>
  <si>
    <t>Tablica URNIK dim. 37,6 x 25,6 cm.</t>
  </si>
  <si>
    <t xml:space="preserve">Tablica z oznako bolniške sobe in dvema utoroma, dim. 24x24 cm. </t>
  </si>
  <si>
    <t xml:space="preserve">Table TG 11/2 prehod objekt A trakt-stariobjekt </t>
  </si>
  <si>
    <t>Glavna informativna tabla zgradbe,  dim.100/125. Table v prehodu in avla.</t>
  </si>
  <si>
    <t>Glavna informativna tabla zgradbe,  dim.100/125. Table v stopnišču A trakt.</t>
  </si>
  <si>
    <t>Napisi Tabla, TO 4 obojestranska Poz 2-1 gledano iz smeri avle, viseča</t>
  </si>
  <si>
    <t>Napisi Tabla, TO 4 obojestranska Poz 2-1 gledano v smeri proti avli, smer IZHODA, viseča</t>
  </si>
  <si>
    <t>Glavna informativna tabla zgradbe,  dim.100/125. Table v stopnišču 1 in 2</t>
  </si>
  <si>
    <t>Glavna informativna tabla zgradbe,  dim. 60/100. Tabla zunaj vhod v zgradbo.</t>
  </si>
  <si>
    <t>SPIROMETRIJA
ULTRAZVOK</t>
  </si>
  <si>
    <t>ALERGOLOŠKA AMBULANTA
PULMOLOŠKA AMBULANTA</t>
  </si>
  <si>
    <t>Ime in priimek odgovorne osebe:</t>
  </si>
  <si>
    <t>Žig</t>
  </si>
  <si>
    <t>EU</t>
  </si>
  <si>
    <r>
      <t>Dobava in montaža mlečne folije, nameščena na steklena vrata, okna in stene (</t>
    </r>
    <r>
      <rPr>
        <b/>
        <sz val="11"/>
        <rFont val="Arial"/>
        <family val="2"/>
        <charset val="238"/>
      </rPr>
      <t>enota mere za to postavko je  m2).</t>
    </r>
  </si>
  <si>
    <t>SPREJEMNA PISARNA</t>
  </si>
  <si>
    <t>BOLNIŠKE SOBE 1,2,3,4,5,6,7,8,9,10,11</t>
  </si>
  <si>
    <t>IZOLACIJA BOLNIŠKE SOBE 12,13,14</t>
  </si>
  <si>
    <t>ENOTA ZA PULMOLOŠKO INTENZIVNO TERAPIJO/EPIT</t>
  </si>
  <si>
    <t>ENOTA  ZA PULMOLOŠKO INTENZIVNO TERAPIJO/ EPIT</t>
  </si>
  <si>
    <t>DEMONT</t>
  </si>
  <si>
    <t>Demontaža obstoječih tabel in nalepk v zgradbi in dvigalih z odvozom na pooblaščeno deponijo.</t>
  </si>
  <si>
    <t>Razni popravki napisov na obstoječih tablah ( odstranitev starega napisa, dodajanje novega napisa, zamenjava in popravki napisov in usmerjevlnih puščic, itd). Črke in njihova velikost prilagojena obstoječim napisom in oznakam. Postavka vsebije tudi demontažo obstoječe table, morebitini prevod v delavnico in nazaj, ter ponovno montažo.</t>
  </si>
  <si>
    <t xml:space="preserve">Napisi in oznake na tablah se določijo na gradbišču, določita jih izvajalec in pooblaščena oseba naročnika. Izbrani izvajalec pripravi grafične predloge tabel in napissov in jih pred izdelavo posreduje v pregled in potrditev naročniku. </t>
  </si>
  <si>
    <t>Razlagalna tabla za objekte financirane z EU sredstvi, z logotipi EU,MZ,UKC, skladno z Navodili organa upravljanja na področju komuniciranja vsebin kohezijske politike v programskem obdobju 2014–2020, februar 2021. Priporočena velikost table 100 x 150 cm</t>
  </si>
  <si>
    <t>Ambulantni center Klinike za nevrologijo, EEG, EMG</t>
  </si>
  <si>
    <t>tabla TDPORTAL pred dvigalom 16 v vsaki etaži zgradbe, lokacija kjer se tabla v etaži nahaja je osenčena</t>
  </si>
  <si>
    <t>MANSARDA
Šola za diabetike</t>
  </si>
  <si>
    <r>
      <rPr>
        <b/>
        <sz val="11"/>
        <color theme="1"/>
        <rFont val="Calibri"/>
        <family val="2"/>
        <charset val="238"/>
        <scheme val="minor"/>
      </rPr>
      <t xml:space="preserve">IZHOD </t>
    </r>
    <r>
      <rPr>
        <sz val="11"/>
        <color theme="1"/>
        <rFont val="Calibri"/>
        <family val="2"/>
        <charset val="238"/>
        <scheme val="minor"/>
      </rPr>
      <t xml:space="preserve">
AMBULANTE KLINKE ZA INTERNO MEDICINO
Laboratorij za interventno kardiologijo
Revmatološke ambulante
Oddelek za dializo</t>
    </r>
  </si>
  <si>
    <t>AMBULANTE KLINIKE ZA INTERNO MEDICINO</t>
  </si>
  <si>
    <r>
      <rPr>
        <b/>
        <sz val="11"/>
        <color theme="1"/>
        <rFont val="Calibri"/>
        <family val="2"/>
        <charset val="238"/>
        <scheme val="minor"/>
      </rPr>
      <t xml:space="preserve"> IZHOD </t>
    </r>
    <r>
      <rPr>
        <sz val="11"/>
        <color theme="1"/>
        <rFont val="Calibri"/>
        <family val="2"/>
        <charset val="238"/>
        <scheme val="minor"/>
      </rPr>
      <t xml:space="preserve">
AMBULANTE KLINKE ZA INTERNO MEDICINO
KARDIOLOŠKA FUNKCIONALNA DIAGNOSTIKA, CEM, UZ SRCA, HOLTER
Laboratorij za interventno kardiologijo
Revmatološke ambulante
Oddelek za dializo</t>
    </r>
  </si>
  <si>
    <t>KARDIOLOŠKA FUNKCIONALNA DIAGNOSTIKA, CEM, UZ SRCA, HOLTER</t>
  </si>
  <si>
    <t>ANTIKOAGULACIJSKA AMBULANTA</t>
  </si>
  <si>
    <t>ODDELEK ZA PLJUČNE BOLEZNI</t>
  </si>
  <si>
    <t>RADIOLOŠKI ODDELEK DIAGNOSTIKE MR, CT, RTG</t>
  </si>
  <si>
    <r>
      <rPr>
        <b/>
        <sz val="11"/>
        <color theme="1"/>
        <rFont val="Calibri"/>
        <family val="2"/>
        <charset val="238"/>
        <scheme val="minor"/>
      </rPr>
      <t xml:space="preserve">IZHOD </t>
    </r>
    <r>
      <rPr>
        <sz val="11"/>
        <color theme="1"/>
        <rFont val="Calibri"/>
        <family val="2"/>
        <charset val="238"/>
        <scheme val="minor"/>
      </rPr>
      <t xml:space="preserve">
Revmatološke ambulante
Oddelek za dializo</t>
    </r>
  </si>
  <si>
    <t>Radiološki oddelek diagnostike MR, CT, RTG
Oddelek za dializo
Ambulantni center Klinike za nevrologijo</t>
  </si>
  <si>
    <r>
      <rPr>
        <b/>
        <sz val="11"/>
        <color theme="1"/>
        <rFont val="Calibri"/>
        <family val="2"/>
        <charset val="238"/>
        <scheme val="minor"/>
      </rPr>
      <t xml:space="preserve">IZHOD 
</t>
    </r>
    <r>
      <rPr>
        <sz val="11"/>
        <color theme="1"/>
        <rFont val="Calibri"/>
        <family val="2"/>
        <charset val="238"/>
        <scheme val="minor"/>
      </rPr>
      <t>Revmatološke ambulante
Oddelek za dializo</t>
    </r>
  </si>
  <si>
    <t>Izbrani ponudnik pripravi v digitalni obliki vse napisne table na objektu po pozicijah vgradnje in jih posreduje v predogled in potrditev naročniku. Naročnik si pridržuje pravico spremeniti in popraviti napise in logotipe preden gredo v izdelavo.</t>
  </si>
  <si>
    <t>Opomba: 
Dimenzije tabel so podane okvirno, natačne mere se določijo na gradbišču in se prilagodijo mestu namestitve.
Postavke vsebujejo dobavo in montažo na različnih mestih znotraj območja UKC Maribor.
Oblikovanje VSEH TABEL v skladu s celostno podobo UKC Maribor.
Vsi napis na tablah so napisani z VELIKIMI TISKANIMI ČRKAMI.
Pred izdelavo mora grafični prikaz in napise potrditi naročnik.</t>
  </si>
  <si>
    <t>M + simbol za stopnice</t>
  </si>
  <si>
    <t>z izvajalcem preveriti vse spremembe napisov na licu mesta</t>
  </si>
  <si>
    <r>
      <rPr>
        <b/>
        <sz val="11"/>
        <color theme="1"/>
        <rFont val="Calibri"/>
        <family val="2"/>
        <charset val="238"/>
        <scheme val="minor"/>
      </rPr>
      <t xml:space="preserve"> IZHOD </t>
    </r>
    <r>
      <rPr>
        <sz val="11"/>
        <color theme="1"/>
        <rFont val="Calibri"/>
        <family val="2"/>
        <charset val="238"/>
        <scheme val="minor"/>
      </rPr>
      <t xml:space="preserve">
AMBULANTE KLINKE ZA INTERNO MEDICINO
KARDIOLOŠKA ANGIOLOŠKA FUNKCIONALNA DIAGNOSTIKA, CEM, UZ-srca, HOLTER
Laboratorij za interventno kardiologijo
Revmatološke ambulante
Oddelek za dializo</t>
    </r>
  </si>
  <si>
    <t>ODDELEK ZA GASTROENTEROLOGIJO, GASTROENTEROLOŠKA ENDOSKOPIJA, GASTROENTEROLOŠKA AMBULANTA 
KARDIOLOŠKA FUNKCIONALNA DIAGNOSTIKA, CEM, UZ SRCA, HOLTER
Radiološki oddelek diagnostike MR, CT, RTG
ANTIKOAGULACIJSKA AMBULANTA
Oddelek za dializo
Ambulantni center Klinike za nevrologijo, EEG, EMG</t>
  </si>
  <si>
    <r>
      <rPr>
        <b/>
        <sz val="11"/>
        <color theme="1"/>
        <rFont val="Calibri"/>
        <family val="2"/>
        <charset val="238"/>
        <scheme val="minor"/>
      </rPr>
      <t xml:space="preserve">VHOD / IZHOD </t>
    </r>
    <r>
      <rPr>
        <sz val="11"/>
        <color theme="1"/>
        <rFont val="Calibri"/>
        <family val="2"/>
        <charset val="238"/>
        <scheme val="minor"/>
      </rPr>
      <t xml:space="preserve">
AMBULANTE KLINKE ZA INTERNO MEDICINO
KARDIOLOŠKA ANGIOLOŠKA FUNKCIONALNA DIAGNOSTIKA, CEM, UZ-srca, HOLTER
Laboratorij za interventno kardiologijo
Revmatološke ambulante
Oddelek za dializo</t>
    </r>
  </si>
  <si>
    <t>GASTROENTEROLOŠKA ENDOSKOPIJA, GASTROENTEROLOŠKA AMBULANTA 
Radiološki oddelek diagnostike MR, CT, RTG
ANTIKOAGULACIJSKA AMBULANTA
Oddelek za dializo
Ambulantni center Klinike za nevrologijo, EEG, EMG</t>
  </si>
  <si>
    <t>KARDIOLOŠKA ANGIOLOŠKA FUNKCIONALNA DIAGNOSTIKA, CEM, UZ SRCA, HOLTER</t>
  </si>
  <si>
    <t>KARDIOLOŠKA ANGIOLOŠKA FUNKCIONALNA DIAGNOSTIKA, CEM, UZ-srca, HOLTER</t>
  </si>
  <si>
    <t>RADIOLOŠKI ODDELEK  DIAGNOSTIKE MR, CT, RTG</t>
  </si>
  <si>
    <t xml:space="preserve">GASTROENTEROLOŠKA ENDOSKOPIJA, GASTROENTEROLOŠKA AMBULANTA </t>
  </si>
  <si>
    <r>
      <rPr>
        <b/>
        <sz val="11"/>
        <color theme="1"/>
        <rFont val="Calibri"/>
        <family val="2"/>
        <charset val="238"/>
        <scheme val="minor"/>
      </rPr>
      <t xml:space="preserve"> IZHOD </t>
    </r>
    <r>
      <rPr>
        <sz val="11"/>
        <color theme="1"/>
        <rFont val="Calibri"/>
        <family val="2"/>
        <charset val="238"/>
        <scheme val="minor"/>
      </rPr>
      <t xml:space="preserve">
AMBULANTE KLINKE ZA INTERNO MEDICINO
KARDIOLOŠKA ANGIOLOŠKA FUNKCIONALNA DIAGNOSTIKA, CEM, UZ SRCA, HOLTER
Laboratorij za interventno kardiologijo
Revmatološke ambulante
Oddelek za dializo</t>
    </r>
  </si>
  <si>
    <t>ODDELEK ZA GASTROENTEROLOGIJO, GASTROENTEROLOŠKA ENDOSKOPIJA, GASTROENTEROLOŠKA AMBULANTA 
Radiološki oddelek diagnostike MR, CT, RTG
ANTIKOAGULACIJSKA AMBULANTA
Oddelek za dializo
Ambulantni center Klinike za nevrologijo, EEG, EMG</t>
  </si>
  <si>
    <t>GASTROENTEROLOŠKA ENDOSKOPIJA, GASTROENTEROLOŠKA AMBULANTA 
Radiološki oddelek diagnostike MR, CT, RTG
ANTIKOAGULACIJSKA AMBULANTA
Oddelek za dializo
Ambulantni center Klinike za nevrologijo</t>
  </si>
  <si>
    <t>ABULANTE ZA DIABETOLOGIJO</t>
  </si>
  <si>
    <t>KARDIOLOŠKE AMBULANTE</t>
  </si>
  <si>
    <t>HEMATOLOŠKE AMBULANTE</t>
  </si>
  <si>
    <t>NEFROLOŠKE AMBULANTE</t>
  </si>
  <si>
    <t>ENDOKRINOLOŠKE AMBULANTE</t>
  </si>
  <si>
    <t>AMBULANTA ZA SRČNE SPODBUJEVALNIKE</t>
  </si>
  <si>
    <t>ANGIOLOŠKA AMBULANTA</t>
  </si>
  <si>
    <t>SAMOSTOJNA TABLA V AVLI PUŠČICE SE PRILAGODIJO LOKACJJI TABLE DOGOVOR NA LICU MESTA ( ENO ALI DVO STRANSKA VISEČA ALI ENOSTRANSKA STENSKA)</t>
  </si>
  <si>
    <t>ODDELEK ZA GASTROENTEROLOGIJO, GASTROENTEROLOŠKA ENDOSKOPIJA, GASTROENTEROLOŠKA AMBULANTA 
KARDIOLOŠKA ANGIOLOŠKA FUNKCIONALNA DIAGNOSTIKA, CEM, UZ SRCA, HOLTER
Radiološki oddelek diagnostike MR, CT, RTG
ANTIKOAGULACIJSKA AMBULANTA
Oddelek za dializo
Ambulantni center Klinike za nevrologijo, EEG, EMG</t>
  </si>
  <si>
    <t>POZ 2-1</t>
  </si>
  <si>
    <t>POZ 2-2</t>
  </si>
  <si>
    <r>
      <t xml:space="preserve">napis se nahaja v čakalnici zgradbe A trakt P. nadstropje
</t>
    </r>
    <r>
      <rPr>
        <sz val="11"/>
        <color rgb="FF0070C0"/>
        <rFont val="Symbol"/>
        <family val="1"/>
        <charset val="2"/>
      </rPr>
      <t>¬</t>
    </r>
    <r>
      <rPr>
        <sz val="11"/>
        <color rgb="FF0070C0"/>
        <rFont val="Calibri"/>
        <family val="2"/>
        <charset val="238"/>
        <scheme val="minor"/>
      </rPr>
      <t xml:space="preserve">ODDELEK ZA GASTROENTEROLOGIJO, GASTROENTEROLOŠKA ENDOSKOPIJA, GASTROENTEROLOŠKA AMBULANTA </t>
    </r>
  </si>
  <si>
    <t>ODDELEK ZA GASTROENTEROLOGIJO, GASTROENTEROLOŠKA ENDOSKOPIJA, GASTROENTEROLOŠKA AMBULANTA 
Radiološki oddelek diagnostike MR, CT, RTG
Ambulantni center Klinike za nevrologijo
Oddelek za dializo</t>
  </si>
  <si>
    <t>AVLA V KLETI 1</t>
  </si>
  <si>
    <t xml:space="preserve">poz 2-2
</t>
  </si>
  <si>
    <t>avla klet 1</t>
  </si>
  <si>
    <t>Avla klet 1</t>
  </si>
  <si>
    <t>Avla klet 1 viseča tabla iz stropa pred dvigali in stopniščem obojestranska</t>
  </si>
  <si>
    <t xml:space="preserve">POZ 2-2 
ODVISNO OD LOKACIJE JE LAHKO TUDI ENOSTRANSKA </t>
  </si>
  <si>
    <t>OBRAČUN IZVEDENIH DEL PO ENOTI MERE IN DEJANSKIH KOLIČINAH!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</si>
</sst>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40" x14ac:knownFonts="1">
    <font>
      <sz val="11"/>
      <color theme="1"/>
      <name val="Calibri"/>
      <family val="2"/>
      <charset val="238"/>
      <scheme val="minor"/>
    </font>
    <font>
      <sz val="11"/>
      <color rgb="FF9C0006"/>
      <name val="Calibri"/>
      <family val="2"/>
      <charset val="238"/>
      <scheme val="minor"/>
    </font>
    <font>
      <b/>
      <sz val="11"/>
      <color theme="1"/>
      <name val="Calibri"/>
      <family val="2"/>
      <charset val="238"/>
      <scheme val="minor"/>
    </font>
    <font>
      <b/>
      <sz val="11"/>
      <color indexed="8"/>
      <name val="Arial"/>
      <family val="2"/>
      <charset val="238"/>
    </font>
    <font>
      <sz val="11"/>
      <color indexed="8"/>
      <name val="Arial"/>
      <family val="2"/>
      <charset val="238"/>
    </font>
    <font>
      <sz val="11"/>
      <name val="Arial"/>
      <family val="2"/>
      <charset val="238"/>
    </font>
    <font>
      <sz val="9"/>
      <color indexed="8"/>
      <name val="Arial"/>
      <family val="2"/>
      <charset val="238"/>
    </font>
    <font>
      <sz val="10"/>
      <name val="Arial CE"/>
      <charset val="238"/>
    </font>
    <font>
      <sz val="10"/>
      <name val="Arial"/>
      <family val="2"/>
      <charset val="238"/>
    </font>
    <font>
      <sz val="11"/>
      <name val="Calibri"/>
      <family val="2"/>
      <charset val="238"/>
      <scheme val="minor"/>
    </font>
    <font>
      <b/>
      <sz val="11"/>
      <name val="Arial"/>
      <family val="2"/>
      <charset val="238"/>
    </font>
    <font>
      <sz val="8"/>
      <name val="Calibri"/>
      <family val="2"/>
      <charset val="238"/>
      <scheme val="minor"/>
    </font>
    <font>
      <b/>
      <sz val="11"/>
      <color rgb="FFFF0000"/>
      <name val="Calibri"/>
      <family val="2"/>
      <charset val="238"/>
      <scheme val="minor"/>
    </font>
    <font>
      <sz val="11"/>
      <color theme="1"/>
      <name val="Calibri"/>
      <family val="2"/>
      <charset val="238"/>
      <scheme val="minor"/>
    </font>
    <font>
      <sz val="10"/>
      <color indexed="8"/>
      <name val="Calibri"/>
      <family val="2"/>
      <charset val="238"/>
    </font>
    <font>
      <sz val="9"/>
      <color indexed="8"/>
      <name val="Calibri"/>
      <family val="2"/>
      <charset val="238"/>
    </font>
    <font>
      <sz val="10"/>
      <color rgb="FF0070C0"/>
      <name val="Calibri"/>
      <family val="2"/>
      <charset val="238"/>
    </font>
    <font>
      <sz val="11"/>
      <color rgb="FF0070C0"/>
      <name val="Calibri"/>
      <family val="2"/>
      <charset val="238"/>
    </font>
    <font>
      <b/>
      <sz val="11"/>
      <color rgb="FF0070C0"/>
      <name val="Arial CE"/>
      <charset val="238"/>
    </font>
    <font>
      <sz val="9"/>
      <color rgb="FF0070C0"/>
      <name val="Calibri"/>
      <family val="2"/>
      <charset val="238"/>
    </font>
    <font>
      <b/>
      <sz val="14"/>
      <color rgb="FF0070C0"/>
      <name val="Arial"/>
      <family val="2"/>
      <charset val="238"/>
    </font>
    <font>
      <sz val="11"/>
      <color rgb="FF0070C0"/>
      <name val="Arial CE"/>
      <charset val="238"/>
    </font>
    <font>
      <sz val="11"/>
      <color rgb="FF0070C0"/>
      <name val="Arial"/>
      <family val="2"/>
      <charset val="238"/>
    </font>
    <font>
      <b/>
      <sz val="16"/>
      <color rgb="FF0070C0"/>
      <name val="Arial CE"/>
      <charset val="238"/>
    </font>
    <font>
      <b/>
      <sz val="18"/>
      <color rgb="FF0070C0"/>
      <name val="Arial"/>
      <family val="2"/>
      <charset val="238"/>
    </font>
    <font>
      <b/>
      <sz val="11"/>
      <color rgb="FF00B0F0"/>
      <name val="Arial"/>
      <family val="2"/>
      <charset val="238"/>
    </font>
    <font>
      <sz val="11"/>
      <color rgb="FFFF0000"/>
      <name val="Calibri"/>
      <family val="2"/>
      <charset val="238"/>
      <scheme val="minor"/>
    </font>
    <font>
      <sz val="8"/>
      <color rgb="FFFF0000"/>
      <name val="Calibri"/>
      <family val="2"/>
      <charset val="238"/>
      <scheme val="minor"/>
    </font>
    <font>
      <b/>
      <i/>
      <sz val="11"/>
      <name val="Arial"/>
      <family val="2"/>
      <charset val="238"/>
    </font>
    <font>
      <i/>
      <sz val="8"/>
      <color rgb="FFFF0000"/>
      <name val="Arial"/>
      <family val="2"/>
      <charset val="238"/>
    </font>
    <font>
      <i/>
      <sz val="8"/>
      <color rgb="FFFF0000"/>
      <name val="Calibri"/>
      <family val="2"/>
      <charset val="238"/>
      <scheme val="minor"/>
    </font>
    <font>
      <b/>
      <i/>
      <sz val="8"/>
      <color rgb="FFFF0000"/>
      <name val="Arial"/>
      <family val="2"/>
      <charset val="238"/>
    </font>
    <font>
      <b/>
      <i/>
      <sz val="8"/>
      <color rgb="FFFF0000"/>
      <name val="Calibri"/>
      <family val="2"/>
      <charset val="238"/>
      <scheme val="minor"/>
    </font>
    <font>
      <sz val="11"/>
      <color theme="1"/>
      <name val="Symbol"/>
      <family val="1"/>
      <charset val="2"/>
    </font>
    <font>
      <sz val="11"/>
      <color rgb="FF0070C0"/>
      <name val="Calibri"/>
      <family val="2"/>
      <charset val="238"/>
      <scheme val="minor"/>
    </font>
    <font>
      <b/>
      <sz val="18"/>
      <color rgb="FFFF0000"/>
      <name val="Calibri"/>
      <family val="2"/>
      <charset val="238"/>
      <scheme val="minor"/>
    </font>
    <font>
      <sz val="11"/>
      <color rgb="FF0070C0"/>
      <name val="Symbol"/>
      <family val="1"/>
      <charset val="2"/>
    </font>
    <font>
      <sz val="11"/>
      <color theme="1"/>
      <name val="Calibri"/>
      <family val="2"/>
      <charset val="238"/>
    </font>
    <font>
      <sz val="11"/>
      <color theme="8"/>
      <name val="Calibri"/>
      <family val="2"/>
      <charset val="238"/>
      <scheme val="minor"/>
    </font>
    <font>
      <sz val="11"/>
      <color rgb="FF1F497D"/>
      <name val="Calibri"/>
      <family val="2"/>
      <charset val="238"/>
      <scheme val="minor"/>
    </font>
  </fonts>
  <fills count="7">
    <fill>
      <patternFill patternType="none"/>
    </fill>
    <fill>
      <patternFill patternType="gray125"/>
    </fill>
    <fill>
      <patternFill patternType="solid">
        <fgColor rgb="FFFFC7CE"/>
      </patternFill>
    </fill>
    <fill>
      <patternFill patternType="solid">
        <fgColor theme="0"/>
        <bgColor indexed="64"/>
      </patternFill>
    </fill>
    <fill>
      <patternFill patternType="solid">
        <fgColor rgb="FFFFFF99"/>
        <bgColor indexed="64"/>
      </patternFill>
    </fill>
    <fill>
      <patternFill patternType="solid">
        <fgColor theme="9" tint="0.79998168889431442"/>
        <bgColor indexed="64"/>
      </patternFill>
    </fill>
    <fill>
      <patternFill patternType="solid">
        <fgColor theme="7" tint="0.79998168889431442"/>
        <bgColor indexed="64"/>
      </patternFill>
    </fill>
  </fills>
  <borders count="2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top style="medium">
        <color indexed="64"/>
      </top>
      <bottom/>
      <diagonal/>
    </border>
    <border>
      <left/>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style="medium">
        <color indexed="64"/>
      </bottom>
      <diagonal/>
    </border>
    <border>
      <left style="thin">
        <color indexed="64"/>
      </left>
      <right style="thin">
        <color indexed="64"/>
      </right>
      <top/>
      <bottom/>
      <diagonal/>
    </border>
  </borders>
  <cellStyleXfs count="6">
    <xf numFmtId="0" fontId="0" fillId="0" borderId="0"/>
    <xf numFmtId="0" fontId="1" fillId="2" borderId="0" applyNumberFormat="0" applyBorder="0" applyAlignment="0" applyProtection="0"/>
    <xf numFmtId="0" fontId="6" fillId="0" borderId="3">
      <alignment vertical="top"/>
    </xf>
    <xf numFmtId="0" fontId="7" fillId="0" borderId="0"/>
    <xf numFmtId="0" fontId="8" fillId="0" borderId="0"/>
    <xf numFmtId="43" fontId="13" fillId="0" borderId="0" applyFont="0" applyFill="0" applyBorder="0" applyAlignment="0" applyProtection="0"/>
  </cellStyleXfs>
  <cellXfs count="312">
    <xf numFmtId="0" fontId="0" fillId="0" borderId="0" xfId="0"/>
    <xf numFmtId="0" fontId="5" fillId="0" borderId="10" xfId="0" applyNumberFormat="1" applyFont="1" applyBorder="1" applyAlignment="1">
      <alignment vertical="top" wrapText="1"/>
    </xf>
    <xf numFmtId="0" fontId="5" fillId="0" borderId="2" xfId="0" applyNumberFormat="1" applyFont="1" applyBorder="1" applyAlignment="1">
      <alignment vertical="top" wrapText="1"/>
    </xf>
    <xf numFmtId="0" fontId="5" fillId="0" borderId="6" xfId="2" applyNumberFormat="1" applyFont="1" applyBorder="1" applyAlignment="1">
      <alignment horizontal="left" vertical="center" wrapText="1"/>
    </xf>
    <xf numFmtId="0" fontId="5" fillId="0" borderId="7" xfId="2" applyNumberFormat="1" applyFont="1" applyBorder="1" applyAlignment="1">
      <alignment horizontal="left" vertical="top" wrapText="1"/>
    </xf>
    <xf numFmtId="0" fontId="5" fillId="0" borderId="8" xfId="2" applyNumberFormat="1" applyFont="1" applyBorder="1" applyAlignment="1">
      <alignment horizontal="left" vertical="center" wrapText="1"/>
    </xf>
    <xf numFmtId="0" fontId="5" fillId="0" borderId="10" xfId="0" applyNumberFormat="1" applyFont="1" applyBorder="1" applyAlignment="1">
      <alignment horizontal="left" vertical="top" wrapText="1"/>
    </xf>
    <xf numFmtId="0" fontId="5" fillId="0" borderId="7" xfId="0" applyNumberFormat="1" applyFont="1" applyBorder="1" applyAlignment="1">
      <alignment horizontal="left" vertical="top" wrapText="1"/>
    </xf>
    <xf numFmtId="0" fontId="5" fillId="0" borderId="7" xfId="1" applyNumberFormat="1" applyFont="1" applyFill="1" applyBorder="1" applyAlignment="1">
      <alignment horizontal="left" vertical="top" wrapText="1"/>
    </xf>
    <xf numFmtId="0" fontId="4" fillId="0" borderId="0" xfId="0" applyNumberFormat="1" applyFont="1" applyAlignment="1">
      <alignment vertical="top" wrapText="1"/>
    </xf>
    <xf numFmtId="0" fontId="5" fillId="0" borderId="0" xfId="0" applyNumberFormat="1" applyFont="1" applyAlignment="1">
      <alignment horizontal="left" vertical="top" wrapText="1"/>
    </xf>
    <xf numFmtId="0" fontId="5" fillId="0" borderId="0" xfId="0" applyNumberFormat="1" applyFont="1" applyAlignment="1">
      <alignment vertical="top" wrapText="1"/>
    </xf>
    <xf numFmtId="0" fontId="4" fillId="0" borderId="2" xfId="0" applyNumberFormat="1" applyFont="1" applyBorder="1" applyAlignment="1">
      <alignment vertical="top" wrapText="1"/>
    </xf>
    <xf numFmtId="0" fontId="5" fillId="0" borderId="4" xfId="2" applyNumberFormat="1" applyFont="1" applyBorder="1" applyAlignment="1">
      <alignment horizontal="left" vertical="center" wrapText="1"/>
    </xf>
    <xf numFmtId="0" fontId="4" fillId="0" borderId="7" xfId="0" applyNumberFormat="1" applyFont="1" applyBorder="1" applyAlignment="1">
      <alignment horizontal="left" vertical="top" wrapText="1"/>
    </xf>
    <xf numFmtId="0" fontId="5" fillId="0" borderId="7" xfId="4" applyNumberFormat="1" applyFont="1" applyBorder="1" applyAlignment="1">
      <alignment horizontal="left" vertical="top" wrapText="1"/>
    </xf>
    <xf numFmtId="0" fontId="5" fillId="0" borderId="10" xfId="4" applyNumberFormat="1" applyFont="1" applyBorder="1" applyAlignment="1">
      <alignment horizontal="left" vertical="top" wrapText="1"/>
    </xf>
    <xf numFmtId="0" fontId="5" fillId="0" borderId="0" xfId="1" applyNumberFormat="1" applyFont="1" applyFill="1" applyBorder="1" applyAlignment="1">
      <alignment vertical="top" wrapText="1"/>
    </xf>
    <xf numFmtId="0" fontId="4" fillId="0" borderId="2" xfId="0" applyNumberFormat="1" applyFont="1" applyBorder="1" applyAlignment="1">
      <alignment horizontal="right" vertical="top" wrapText="1"/>
    </xf>
    <xf numFmtId="0" fontId="5" fillId="0" borderId="10" xfId="2" applyNumberFormat="1" applyFont="1" applyBorder="1" applyAlignment="1">
      <alignment horizontal="left" vertical="center" wrapText="1"/>
    </xf>
    <xf numFmtId="0" fontId="5" fillId="0" borderId="7" xfId="2" applyNumberFormat="1" applyFont="1" applyBorder="1" applyAlignment="1">
      <alignment horizontal="left" vertical="center" wrapText="1"/>
    </xf>
    <xf numFmtId="0" fontId="5" fillId="0" borderId="13" xfId="2" applyNumberFormat="1" applyFont="1" applyBorder="1" applyAlignment="1">
      <alignment horizontal="left" vertical="center" wrapText="1"/>
    </xf>
    <xf numFmtId="0" fontId="5" fillId="0" borderId="0" xfId="4" applyNumberFormat="1" applyFont="1" applyAlignment="1">
      <alignment vertical="top" wrapText="1"/>
    </xf>
    <xf numFmtId="4" fontId="5" fillId="0" borderId="0" xfId="1" applyNumberFormat="1" applyFont="1" applyFill="1" applyBorder="1" applyAlignment="1">
      <alignment horizontal="right" vertical="center" wrapText="1"/>
    </xf>
    <xf numFmtId="4" fontId="5" fillId="0" borderId="10" xfId="4" applyNumberFormat="1" applyFont="1" applyBorder="1" applyAlignment="1">
      <alignment horizontal="right" vertical="center" wrapText="1"/>
    </xf>
    <xf numFmtId="4" fontId="5" fillId="0" borderId="0" xfId="3" applyNumberFormat="1" applyFont="1" applyAlignment="1">
      <alignment horizontal="right" vertical="center" wrapText="1"/>
    </xf>
    <xf numFmtId="4" fontId="5" fillId="0" borderId="0" xfId="4" applyNumberFormat="1" applyFont="1" applyAlignment="1">
      <alignment horizontal="right" vertical="center" wrapText="1"/>
    </xf>
    <xf numFmtId="1" fontId="5" fillId="0" borderId="2" xfId="0" applyNumberFormat="1" applyFont="1" applyBorder="1" applyAlignment="1">
      <alignment horizontal="center" vertical="center" wrapText="1"/>
    </xf>
    <xf numFmtId="1" fontId="5" fillId="0" borderId="5" xfId="2" applyNumberFormat="1" applyFont="1" applyBorder="1" applyAlignment="1">
      <alignment horizontal="center" vertical="center" wrapText="1"/>
    </xf>
    <xf numFmtId="1" fontId="5" fillId="0" borderId="7" xfId="2" applyNumberFormat="1" applyFont="1" applyBorder="1" applyAlignment="1">
      <alignment horizontal="center" vertical="center" wrapText="1"/>
    </xf>
    <xf numFmtId="1" fontId="5" fillId="0" borderId="9" xfId="2" applyNumberFormat="1" applyFont="1" applyBorder="1" applyAlignment="1">
      <alignment horizontal="center" vertical="center" wrapText="1"/>
    </xf>
    <xf numFmtId="1" fontId="5" fillId="0" borderId="10" xfId="0" applyNumberFormat="1" applyFont="1" applyBorder="1" applyAlignment="1">
      <alignment horizontal="center" vertical="center" wrapText="1"/>
    </xf>
    <xf numFmtId="1" fontId="5" fillId="0" borderId="7" xfId="0" applyNumberFormat="1" applyFont="1" applyBorder="1" applyAlignment="1">
      <alignment horizontal="center" vertical="center" wrapText="1"/>
    </xf>
    <xf numFmtId="1" fontId="5" fillId="0" borderId="0" xfId="0" applyNumberFormat="1" applyFont="1" applyAlignment="1">
      <alignment horizontal="center" vertical="center" wrapText="1"/>
    </xf>
    <xf numFmtId="1" fontId="5" fillId="0" borderId="0" xfId="1" applyNumberFormat="1" applyFont="1" applyFill="1" applyBorder="1" applyAlignment="1">
      <alignment horizontal="center" vertical="center" wrapText="1"/>
    </xf>
    <xf numFmtId="1" fontId="5" fillId="0" borderId="0" xfId="4" applyNumberFormat="1" applyFont="1" applyAlignment="1">
      <alignment horizontal="center" vertical="center" wrapText="1"/>
    </xf>
    <xf numFmtId="4" fontId="5" fillId="0" borderId="10" xfId="0" applyNumberFormat="1" applyFont="1" applyBorder="1" applyAlignment="1">
      <alignment horizontal="right" vertical="center" wrapText="1"/>
    </xf>
    <xf numFmtId="4" fontId="5" fillId="0" borderId="7" xfId="0" applyNumberFormat="1" applyFont="1" applyBorder="1" applyAlignment="1">
      <alignment horizontal="right" vertical="center" wrapText="1"/>
    </xf>
    <xf numFmtId="4" fontId="5" fillId="0" borderId="0" xfId="0" applyNumberFormat="1" applyFont="1" applyAlignment="1">
      <alignment horizontal="right" vertical="center" wrapText="1"/>
    </xf>
    <xf numFmtId="4" fontId="5" fillId="0" borderId="7" xfId="2" applyNumberFormat="1" applyFont="1" applyBorder="1" applyAlignment="1">
      <alignment horizontal="right" vertical="center" wrapText="1"/>
    </xf>
    <xf numFmtId="4" fontId="5" fillId="0" borderId="7" xfId="1" applyNumberFormat="1" applyFont="1" applyFill="1" applyBorder="1" applyAlignment="1">
      <alignment horizontal="right" vertical="center" wrapText="1"/>
    </xf>
    <xf numFmtId="0" fontId="5" fillId="0" borderId="0" xfId="0" applyNumberFormat="1" applyFont="1" applyBorder="1" applyAlignment="1">
      <alignment horizontal="left" vertical="top" wrapText="1"/>
    </xf>
    <xf numFmtId="0" fontId="5" fillId="0" borderId="0" xfId="0" applyNumberFormat="1" applyFont="1" applyBorder="1" applyAlignment="1">
      <alignment vertical="top" wrapText="1"/>
    </xf>
    <xf numFmtId="4" fontId="5" fillId="0" borderId="0" xfId="0" applyNumberFormat="1" applyFont="1" applyBorder="1" applyAlignment="1">
      <alignment horizontal="right" vertical="center" wrapText="1"/>
    </xf>
    <xf numFmtId="1" fontId="5" fillId="0" borderId="0" xfId="0" applyNumberFormat="1" applyFont="1" applyBorder="1" applyAlignment="1">
      <alignment horizontal="center" vertical="center" wrapText="1"/>
    </xf>
    <xf numFmtId="0" fontId="5" fillId="0" borderId="0" xfId="2" applyNumberFormat="1" applyFont="1" applyBorder="1" applyAlignment="1">
      <alignment horizontal="left" vertical="top" wrapText="1"/>
    </xf>
    <xf numFmtId="4" fontId="5" fillId="0" borderId="0" xfId="2" applyNumberFormat="1" applyFont="1" applyBorder="1" applyAlignment="1">
      <alignment horizontal="right" vertical="center" wrapText="1"/>
    </xf>
    <xf numFmtId="0" fontId="5" fillId="3" borderId="7" xfId="2" applyNumberFormat="1" applyFont="1" applyFill="1" applyBorder="1" applyAlignment="1">
      <alignment horizontal="left" vertical="center" wrapText="1"/>
    </xf>
    <xf numFmtId="0" fontId="5" fillId="3" borderId="7" xfId="2" applyNumberFormat="1" applyFont="1" applyFill="1" applyBorder="1" applyAlignment="1">
      <alignment horizontal="left" vertical="top" wrapText="1"/>
    </xf>
    <xf numFmtId="0" fontId="0" fillId="3" borderId="0" xfId="0" applyFill="1"/>
    <xf numFmtId="0" fontId="5" fillId="0" borderId="2" xfId="0" applyNumberFormat="1" applyFont="1" applyBorder="1" applyAlignment="1">
      <alignment horizontal="center" vertical="center"/>
    </xf>
    <xf numFmtId="0" fontId="5" fillId="0" borderId="10" xfId="0" applyNumberFormat="1" applyFont="1" applyBorder="1" applyAlignment="1">
      <alignment horizontal="center" vertical="center" wrapText="1"/>
    </xf>
    <xf numFmtId="0" fontId="5" fillId="0" borderId="0" xfId="0" applyNumberFormat="1" applyFont="1" applyBorder="1" applyAlignment="1">
      <alignment horizontal="center" vertical="center" wrapText="1"/>
    </xf>
    <xf numFmtId="0" fontId="5" fillId="0" borderId="7" xfId="0" applyNumberFormat="1" applyFont="1" applyBorder="1" applyAlignment="1">
      <alignment horizontal="center" vertical="center" wrapText="1"/>
    </xf>
    <xf numFmtId="0" fontId="5" fillId="0" borderId="0" xfId="1" applyNumberFormat="1" applyFont="1" applyFill="1" applyBorder="1" applyAlignment="1">
      <alignment horizontal="center" vertical="center" wrapText="1"/>
    </xf>
    <xf numFmtId="0" fontId="4" fillId="0" borderId="2" xfId="0" applyNumberFormat="1" applyFont="1" applyBorder="1" applyAlignment="1">
      <alignment horizontal="center" vertical="center"/>
    </xf>
    <xf numFmtId="0" fontId="5" fillId="0" borderId="0" xfId="0" applyNumberFormat="1" applyFont="1" applyAlignment="1">
      <alignment horizontal="center" vertical="center" wrapText="1"/>
    </xf>
    <xf numFmtId="0" fontId="5" fillId="0" borderId="10" xfId="4" applyNumberFormat="1" applyFont="1" applyBorder="1" applyAlignment="1">
      <alignment horizontal="center" vertical="center" wrapText="1"/>
    </xf>
    <xf numFmtId="0" fontId="5" fillId="0" borderId="7" xfId="4" applyNumberFormat="1" applyFont="1" applyBorder="1" applyAlignment="1">
      <alignment horizontal="center" vertical="center" wrapText="1"/>
    </xf>
    <xf numFmtId="0" fontId="5" fillId="3" borderId="7" xfId="2" applyNumberFormat="1" applyFont="1" applyFill="1" applyBorder="1" applyAlignment="1">
      <alignment horizontal="center" vertical="center" wrapText="1"/>
    </xf>
    <xf numFmtId="0" fontId="5" fillId="0" borderId="7" xfId="1" applyNumberFormat="1" applyFont="1" applyFill="1" applyBorder="1" applyAlignment="1">
      <alignment horizontal="center" vertical="center" wrapText="1"/>
    </xf>
    <xf numFmtId="0" fontId="4" fillId="0" borderId="7" xfId="0" applyNumberFormat="1" applyFont="1" applyBorder="1" applyAlignment="1">
      <alignment horizontal="center" vertical="center" wrapText="1"/>
    </xf>
    <xf numFmtId="0" fontId="5" fillId="0" borderId="0" xfId="4" applyNumberFormat="1" applyFont="1" applyAlignment="1">
      <alignment horizontal="center" vertical="center" wrapText="1"/>
    </xf>
    <xf numFmtId="0" fontId="4" fillId="0" borderId="0" xfId="0" applyNumberFormat="1" applyFont="1" applyAlignment="1">
      <alignment horizontal="center" vertical="center"/>
    </xf>
    <xf numFmtId="4" fontId="5" fillId="0" borderId="5" xfId="2" applyNumberFormat="1" applyFont="1" applyBorder="1" applyAlignment="1">
      <alignment horizontal="right" vertical="center" wrapText="1"/>
    </xf>
    <xf numFmtId="4" fontId="5" fillId="0" borderId="9" xfId="2" applyNumberFormat="1" applyFont="1" applyBorder="1" applyAlignment="1">
      <alignment horizontal="right" vertical="center" wrapText="1"/>
    </xf>
    <xf numFmtId="4" fontId="5" fillId="0" borderId="7" xfId="4" applyNumberFormat="1" applyFont="1" applyBorder="1" applyAlignment="1">
      <alignment horizontal="right" vertical="center" wrapText="1"/>
    </xf>
    <xf numFmtId="4" fontId="5" fillId="3" borderId="7" xfId="2" applyNumberFormat="1" applyFont="1" applyFill="1" applyBorder="1" applyAlignment="1">
      <alignment horizontal="right" vertical="center" wrapText="1"/>
    </xf>
    <xf numFmtId="4" fontId="4" fillId="0" borderId="7" xfId="0" applyNumberFormat="1" applyFont="1" applyBorder="1" applyAlignment="1">
      <alignment horizontal="right" vertical="center" wrapText="1"/>
    </xf>
    <xf numFmtId="4" fontId="5" fillId="0" borderId="0" xfId="0" applyNumberFormat="1" applyFont="1" applyAlignment="1">
      <alignment horizontal="center" vertical="center" wrapText="1"/>
    </xf>
    <xf numFmtId="0" fontId="5" fillId="3" borderId="7" xfId="4" applyNumberFormat="1" applyFont="1" applyFill="1" applyBorder="1" applyAlignment="1">
      <alignment horizontal="center" vertical="center" wrapText="1"/>
    </xf>
    <xf numFmtId="0" fontId="5" fillId="3" borderId="7" xfId="4" applyNumberFormat="1" applyFont="1" applyFill="1" applyBorder="1" applyAlignment="1">
      <alignment horizontal="left" vertical="top" wrapText="1"/>
    </xf>
    <xf numFmtId="4" fontId="5" fillId="3" borderId="7" xfId="4" applyNumberFormat="1" applyFont="1" applyFill="1" applyBorder="1" applyAlignment="1">
      <alignment horizontal="right" vertical="center" wrapText="1"/>
    </xf>
    <xf numFmtId="4" fontId="5" fillId="0" borderId="18" xfId="2" applyNumberFormat="1" applyFont="1" applyBorder="1" applyAlignment="1">
      <alignment horizontal="center" vertical="center" wrapText="1"/>
    </xf>
    <xf numFmtId="4" fontId="5" fillId="0" borderId="19" xfId="2" applyNumberFormat="1" applyFont="1" applyBorder="1" applyAlignment="1">
      <alignment horizontal="center" vertical="center" wrapText="1"/>
    </xf>
    <xf numFmtId="4" fontId="5" fillId="0" borderId="20" xfId="2" applyNumberFormat="1" applyFont="1" applyBorder="1" applyAlignment="1">
      <alignment horizontal="center" vertical="center" wrapText="1"/>
    </xf>
    <xf numFmtId="4" fontId="5" fillId="0" borderId="21" xfId="0" applyNumberFormat="1" applyFont="1" applyBorder="1" applyAlignment="1">
      <alignment horizontal="right" vertical="center" wrapText="1"/>
    </xf>
    <xf numFmtId="4" fontId="5" fillId="0" borderId="19" xfId="0" applyNumberFormat="1" applyFont="1" applyBorder="1" applyAlignment="1">
      <alignment horizontal="right" vertical="center" wrapText="1"/>
    </xf>
    <xf numFmtId="4" fontId="5" fillId="0" borderId="19" xfId="2" applyNumberFormat="1" applyFont="1" applyBorder="1" applyAlignment="1">
      <alignment horizontal="right" vertical="center" wrapText="1"/>
    </xf>
    <xf numFmtId="4" fontId="5" fillId="3" borderId="19" xfId="2" applyNumberFormat="1" applyFont="1" applyFill="1" applyBorder="1" applyAlignment="1">
      <alignment horizontal="center" vertical="center" wrapText="1"/>
    </xf>
    <xf numFmtId="4" fontId="5" fillId="0" borderId="21" xfId="4" applyNumberFormat="1" applyFont="1" applyBorder="1" applyAlignment="1">
      <alignment horizontal="right" vertical="center" wrapText="1"/>
    </xf>
    <xf numFmtId="4" fontId="9" fillId="0" borderId="21" xfId="4" applyNumberFormat="1" applyFont="1" applyBorder="1" applyAlignment="1">
      <alignment vertical="center" wrapText="1"/>
    </xf>
    <xf numFmtId="4" fontId="5" fillId="3" borderId="21" xfId="4" applyNumberFormat="1" applyFont="1" applyFill="1" applyBorder="1" applyAlignment="1">
      <alignment horizontal="right" vertical="center" wrapText="1"/>
    </xf>
    <xf numFmtId="0" fontId="0" fillId="0" borderId="0" xfId="0" applyBorder="1"/>
    <xf numFmtId="4" fontId="5" fillId="0" borderId="18" xfId="0" applyNumberFormat="1" applyFont="1" applyBorder="1" applyAlignment="1">
      <alignment horizontal="right" vertical="center" wrapText="1"/>
    </xf>
    <xf numFmtId="0" fontId="0" fillId="0" borderId="0" xfId="0" applyAlignment="1">
      <alignment vertical="center" wrapText="1"/>
    </xf>
    <xf numFmtId="0" fontId="0" fillId="0" borderId="7" xfId="0" applyBorder="1" applyAlignment="1">
      <alignment horizontal="center" vertical="center" wrapText="1"/>
    </xf>
    <xf numFmtId="0" fontId="0" fillId="0" borderId="7" xfId="0" applyBorder="1" applyAlignment="1">
      <alignment vertical="center" wrapText="1"/>
    </xf>
    <xf numFmtId="4" fontId="5" fillId="0" borderId="2" xfId="0" applyNumberFormat="1" applyFont="1" applyBorder="1" applyAlignment="1">
      <alignment horizontal="right" vertical="center" wrapText="1"/>
    </xf>
    <xf numFmtId="4" fontId="5" fillId="0" borderId="2" xfId="0" applyNumberFormat="1" applyFont="1" applyBorder="1" applyAlignment="1">
      <alignment vertical="center" wrapText="1"/>
    </xf>
    <xf numFmtId="4" fontId="5" fillId="0" borderId="0" xfId="0" applyNumberFormat="1" applyFont="1" applyAlignment="1">
      <alignment vertical="center" wrapText="1"/>
    </xf>
    <xf numFmtId="0" fontId="0" fillId="0" borderId="0" xfId="0" applyBorder="1" applyAlignment="1">
      <alignment horizontal="center" vertical="center" wrapText="1"/>
    </xf>
    <xf numFmtId="0" fontId="0" fillId="0" borderId="7" xfId="0" applyFont="1" applyBorder="1" applyAlignment="1">
      <alignment vertical="center" wrapText="1"/>
    </xf>
    <xf numFmtId="0" fontId="10" fillId="0" borderId="1" xfId="0" applyNumberFormat="1" applyFont="1" applyBorder="1" applyAlignment="1">
      <alignment horizontal="left" vertical="center"/>
    </xf>
    <xf numFmtId="0" fontId="5" fillId="0" borderId="10" xfId="0" applyNumberFormat="1" applyFont="1" applyBorder="1" applyAlignment="1">
      <alignment horizontal="left" vertical="center" wrapText="1"/>
    </xf>
    <xf numFmtId="0" fontId="5" fillId="0" borderId="0" xfId="0" applyNumberFormat="1" applyFont="1" applyBorder="1" applyAlignment="1">
      <alignment horizontal="left" vertical="center" wrapText="1"/>
    </xf>
    <xf numFmtId="0" fontId="5" fillId="0" borderId="7" xfId="0" applyNumberFormat="1" applyFont="1" applyBorder="1" applyAlignment="1">
      <alignment horizontal="left" vertical="center" wrapText="1"/>
    </xf>
    <xf numFmtId="0" fontId="3" fillId="0" borderId="1" xfId="0" applyNumberFormat="1" applyFont="1" applyBorder="1" applyAlignment="1">
      <alignment horizontal="left" vertical="center"/>
    </xf>
    <xf numFmtId="0" fontId="5" fillId="0" borderId="0" xfId="0" applyNumberFormat="1" applyFont="1" applyAlignment="1">
      <alignment horizontal="left" vertical="center" wrapText="1"/>
    </xf>
    <xf numFmtId="0" fontId="5" fillId="0" borderId="10" xfId="3" applyNumberFormat="1" applyFont="1" applyBorder="1" applyAlignment="1">
      <alignment horizontal="left" vertical="center"/>
    </xf>
    <xf numFmtId="0" fontId="5" fillId="0" borderId="7" xfId="3" applyNumberFormat="1" applyFont="1" applyBorder="1" applyAlignment="1">
      <alignment horizontal="left" vertical="center"/>
    </xf>
    <xf numFmtId="0" fontId="5" fillId="0" borderId="0" xfId="3" applyNumberFormat="1" applyFont="1" applyAlignment="1">
      <alignment horizontal="left" vertical="center"/>
    </xf>
    <xf numFmtId="0" fontId="5" fillId="3" borderId="7" xfId="3" applyNumberFormat="1" applyFont="1" applyFill="1" applyBorder="1" applyAlignment="1">
      <alignment horizontal="left" vertical="center"/>
    </xf>
    <xf numFmtId="0" fontId="4" fillId="0" borderId="0" xfId="0" applyNumberFormat="1" applyFont="1" applyAlignment="1">
      <alignment horizontal="left" vertical="center"/>
    </xf>
    <xf numFmtId="43" fontId="15" fillId="0" borderId="0" xfId="5" applyFont="1" applyFill="1" applyAlignment="1" applyProtection="1">
      <alignment horizontal="right"/>
    </xf>
    <xf numFmtId="2" fontId="15" fillId="0" borderId="0" xfId="0" applyNumberFormat="1" applyFont="1" applyAlignment="1">
      <alignment horizontal="right"/>
    </xf>
    <xf numFmtId="49" fontId="5" fillId="0" borderId="0" xfId="0" applyNumberFormat="1" applyFont="1" applyAlignment="1">
      <alignment vertical="top"/>
    </xf>
    <xf numFmtId="1" fontId="16" fillId="0" borderId="0" xfId="0" applyNumberFormat="1" applyFont="1" applyAlignment="1" applyProtection="1">
      <alignment horizontal="right"/>
      <protection locked="0"/>
    </xf>
    <xf numFmtId="43" fontId="19" fillId="0" borderId="0" xfId="5" applyFont="1" applyFill="1" applyAlignment="1" applyProtection="1">
      <alignment horizontal="right"/>
      <protection locked="0"/>
    </xf>
    <xf numFmtId="2" fontId="19" fillId="0" borderId="0" xfId="0" applyNumberFormat="1" applyFont="1" applyAlignment="1" applyProtection="1">
      <alignment horizontal="right"/>
      <protection locked="0"/>
    </xf>
    <xf numFmtId="49" fontId="22" fillId="0" borderId="0" xfId="0" applyNumberFormat="1" applyFont="1" applyAlignment="1">
      <alignment vertical="top"/>
    </xf>
    <xf numFmtId="0" fontId="21" fillId="0" borderId="0" xfId="0" applyFont="1" applyProtection="1">
      <protection locked="0"/>
    </xf>
    <xf numFmtId="43" fontId="19" fillId="0" borderId="0" xfId="5" applyFont="1" applyFill="1" applyAlignment="1" applyProtection="1">
      <alignment horizontal="right"/>
    </xf>
    <xf numFmtId="2" fontId="19" fillId="0" borderId="0" xfId="0" applyNumberFormat="1" applyFont="1" applyAlignment="1">
      <alignment horizontal="right"/>
    </xf>
    <xf numFmtId="0" fontId="24" fillId="0" borderId="0" xfId="0" applyFont="1" applyAlignment="1">
      <alignment vertical="top"/>
    </xf>
    <xf numFmtId="0" fontId="2" fillId="0" borderId="7" xfId="0" applyFont="1" applyBorder="1" applyAlignment="1">
      <alignment horizontal="center" vertical="center" wrapText="1"/>
    </xf>
    <xf numFmtId="0" fontId="2" fillId="0" borderId="0" xfId="0" applyFont="1" applyAlignment="1">
      <alignment horizontal="center" vertical="center" wrapText="1"/>
    </xf>
    <xf numFmtId="0" fontId="21" fillId="0" borderId="0" xfId="0" applyFont="1" applyAlignment="1" applyProtection="1">
      <alignment horizontal="right"/>
      <protection locked="0"/>
    </xf>
    <xf numFmtId="0" fontId="21" fillId="0" borderId="17" xfId="0" applyFont="1" applyBorder="1" applyProtection="1">
      <protection locked="0"/>
    </xf>
    <xf numFmtId="49" fontId="22" fillId="0" borderId="0" xfId="0" applyNumberFormat="1" applyFont="1" applyAlignment="1" applyProtection="1">
      <alignment vertical="top"/>
      <protection locked="0"/>
    </xf>
    <xf numFmtId="49" fontId="17" fillId="0" borderId="0" xfId="0" applyNumberFormat="1" applyFont="1" applyAlignment="1" applyProtection="1">
      <alignment horizontal="left" vertical="top"/>
      <protection locked="0"/>
    </xf>
    <xf numFmtId="3" fontId="14" fillId="0" borderId="0" xfId="0" applyNumberFormat="1" applyFont="1" applyAlignment="1" applyProtection="1">
      <alignment vertical="top"/>
      <protection locked="0"/>
    </xf>
    <xf numFmtId="49" fontId="0" fillId="0" borderId="0" xfId="0" applyNumberFormat="1" applyProtection="1">
      <protection locked="0"/>
    </xf>
    <xf numFmtId="49" fontId="0" fillId="0" borderId="0" xfId="0" applyNumberFormat="1" applyAlignment="1" applyProtection="1">
      <alignment horizontal="left" vertical="top"/>
      <protection locked="0"/>
    </xf>
    <xf numFmtId="0" fontId="0" fillId="0" borderId="0" xfId="0" applyAlignment="1" applyProtection="1">
      <alignment horizontal="left" vertical="top" wrapText="1"/>
      <protection locked="0"/>
    </xf>
    <xf numFmtId="1" fontId="14" fillId="0" borderId="0" xfId="0" applyNumberFormat="1" applyFont="1" applyAlignment="1" applyProtection="1">
      <alignment horizontal="right"/>
      <protection locked="0"/>
    </xf>
    <xf numFmtId="43" fontId="15" fillId="0" borderId="0" xfId="5" applyFont="1" applyFill="1" applyAlignment="1" applyProtection="1">
      <alignment horizontal="right"/>
      <protection locked="0"/>
    </xf>
    <xf numFmtId="2" fontId="15" fillId="0" borderId="0" xfId="0" applyNumberFormat="1" applyFont="1" applyAlignment="1" applyProtection="1">
      <alignment horizontal="right"/>
      <protection locked="0"/>
    </xf>
    <xf numFmtId="49" fontId="5" fillId="0" borderId="0" xfId="0" applyNumberFormat="1" applyFont="1" applyAlignment="1" applyProtection="1">
      <alignment vertical="top"/>
      <protection locked="0"/>
    </xf>
    <xf numFmtId="3" fontId="14" fillId="0" borderId="0" xfId="0" applyNumberFormat="1" applyFont="1" applyAlignment="1" applyProtection="1">
      <alignment vertical="top"/>
    </xf>
    <xf numFmtId="49" fontId="0" fillId="0" borderId="0" xfId="0" applyNumberFormat="1" applyProtection="1"/>
    <xf numFmtId="49" fontId="0" fillId="0" borderId="0" xfId="0" applyNumberFormat="1" applyAlignment="1" applyProtection="1">
      <alignment horizontal="left" vertical="top"/>
    </xf>
    <xf numFmtId="0" fontId="0" fillId="0" borderId="0" xfId="0" applyAlignment="1" applyProtection="1">
      <alignment horizontal="left" vertical="top" wrapText="1"/>
    </xf>
    <xf numFmtId="4" fontId="20" fillId="0" borderId="0" xfId="0" applyNumberFormat="1" applyFont="1" applyAlignment="1" applyProtection="1">
      <alignment horizontal="right" vertical="top"/>
    </xf>
    <xf numFmtId="3" fontId="16" fillId="0" borderId="0" xfId="0" applyNumberFormat="1" applyFont="1" applyAlignment="1" applyProtection="1">
      <alignment vertical="top"/>
    </xf>
    <xf numFmtId="49" fontId="17" fillId="0" borderId="0" xfId="0" applyNumberFormat="1" applyFont="1" applyAlignment="1" applyProtection="1">
      <alignment horizontal="left" vertical="top"/>
    </xf>
    <xf numFmtId="4" fontId="0" fillId="0" borderId="0" xfId="0" applyNumberFormat="1" applyAlignment="1" applyProtection="1">
      <alignment horizontal="right" vertical="center" wrapText="1"/>
    </xf>
    <xf numFmtId="1" fontId="16" fillId="0" borderId="0" xfId="0" applyNumberFormat="1" applyFont="1" applyAlignment="1" applyProtection="1">
      <alignment horizontal="right"/>
    </xf>
    <xf numFmtId="49" fontId="17" fillId="0" borderId="0" xfId="0" applyNumberFormat="1" applyFont="1" applyProtection="1"/>
    <xf numFmtId="0" fontId="17" fillId="0" borderId="0" xfId="0" applyFont="1" applyAlignment="1" applyProtection="1">
      <alignment horizontal="left" vertical="top" wrapText="1"/>
    </xf>
    <xf numFmtId="0" fontId="2" fillId="0" borderId="7" xfId="0" applyNumberFormat="1" applyFont="1" applyBorder="1" applyAlignment="1" applyProtection="1">
      <alignment horizontal="center" vertical="center" wrapText="1"/>
    </xf>
    <xf numFmtId="4" fontId="2" fillId="0" borderId="7" xfId="0" applyNumberFormat="1" applyFont="1" applyBorder="1" applyAlignment="1" applyProtection="1">
      <alignment horizontal="center" vertical="center" wrapText="1"/>
    </xf>
    <xf numFmtId="4" fontId="2" fillId="0" borderId="7" xfId="0" applyNumberFormat="1" applyFont="1" applyBorder="1" applyAlignment="1" applyProtection="1">
      <alignment horizontal="right" vertical="center" wrapText="1"/>
    </xf>
    <xf numFmtId="0" fontId="4" fillId="0" borderId="10" xfId="0" applyNumberFormat="1" applyFont="1" applyBorder="1" applyAlignment="1" applyProtection="1">
      <alignment horizontal="center" vertical="center"/>
    </xf>
    <xf numFmtId="0" fontId="5" fillId="0" borderId="10" xfId="0" applyNumberFormat="1" applyFont="1" applyBorder="1" applyAlignment="1" applyProtection="1">
      <alignment vertical="top" wrapText="1"/>
    </xf>
    <xf numFmtId="0" fontId="0" fillId="0" borderId="7" xfId="0" applyBorder="1" applyAlignment="1" applyProtection="1">
      <alignment horizontal="center" vertical="center"/>
    </xf>
    <xf numFmtId="4" fontId="0" fillId="0" borderId="7" xfId="0" applyNumberFormat="1" applyBorder="1" applyAlignment="1" applyProtection="1">
      <alignment horizontal="right" vertical="center" wrapText="1"/>
    </xf>
    <xf numFmtId="0" fontId="4" fillId="0" borderId="7" xfId="0" applyNumberFormat="1" applyFont="1" applyBorder="1" applyAlignment="1" applyProtection="1">
      <alignment horizontal="center" vertical="center"/>
    </xf>
    <xf numFmtId="0" fontId="4" fillId="0" borderId="7" xfId="0" applyNumberFormat="1" applyFont="1" applyFill="1" applyBorder="1" applyAlignment="1" applyProtection="1">
      <alignment horizontal="center" vertical="center"/>
    </xf>
    <xf numFmtId="0" fontId="5" fillId="0" borderId="7" xfId="0" applyNumberFormat="1" applyFont="1" applyFill="1" applyBorder="1" applyAlignment="1" applyProtection="1">
      <alignment vertical="top" wrapText="1"/>
    </xf>
    <xf numFmtId="0" fontId="0" fillId="0" borderId="0" xfId="0" applyNumberFormat="1" applyProtection="1"/>
    <xf numFmtId="0" fontId="25" fillId="0" borderId="0" xfId="0" applyNumberFormat="1" applyFont="1" applyFill="1" applyBorder="1" applyAlignment="1" applyProtection="1">
      <alignment vertical="top" wrapText="1"/>
    </xf>
    <xf numFmtId="0" fontId="0" fillId="0" borderId="0" xfId="0" applyAlignment="1" applyProtection="1">
      <alignment horizontal="center" vertical="center"/>
    </xf>
    <xf numFmtId="4" fontId="0" fillId="0" borderId="0" xfId="0" applyNumberFormat="1" applyAlignment="1" applyProtection="1">
      <alignment horizontal="right" vertical="center" wrapText="1"/>
      <protection locked="0"/>
    </xf>
    <xf numFmtId="4" fontId="0" fillId="5" borderId="7" xfId="0" applyNumberFormat="1" applyFill="1" applyBorder="1" applyAlignment="1" applyProtection="1">
      <alignment horizontal="right" vertical="center" wrapText="1"/>
      <protection locked="0"/>
    </xf>
    <xf numFmtId="0" fontId="0" fillId="0" borderId="0" xfId="0" applyNumberFormat="1" applyProtection="1">
      <protection locked="0"/>
    </xf>
    <xf numFmtId="0" fontId="0" fillId="0" borderId="0" xfId="0" applyAlignment="1" applyProtection="1">
      <alignment horizontal="center" vertical="center"/>
      <protection locked="0"/>
    </xf>
    <xf numFmtId="0" fontId="10" fillId="0" borderId="23" xfId="0" applyNumberFormat="1" applyFont="1" applyBorder="1" applyAlignment="1">
      <alignment horizontal="left" vertical="center" wrapText="1"/>
    </xf>
    <xf numFmtId="0" fontId="10" fillId="0" borderId="23" xfId="1" applyNumberFormat="1" applyFont="1" applyFill="1" applyBorder="1" applyAlignment="1">
      <alignment horizontal="center" vertical="center" wrapText="1"/>
    </xf>
    <xf numFmtId="0" fontId="28" fillId="0" borderId="23" xfId="1" applyNumberFormat="1" applyFont="1" applyFill="1" applyBorder="1" applyAlignment="1">
      <alignment vertical="top" wrapText="1"/>
    </xf>
    <xf numFmtId="1" fontId="28" fillId="0" borderId="23" xfId="1" applyNumberFormat="1" applyFont="1" applyFill="1" applyBorder="1" applyAlignment="1">
      <alignment horizontal="center" vertical="center" wrapText="1"/>
    </xf>
    <xf numFmtId="4" fontId="28" fillId="0" borderId="23" xfId="1" applyNumberFormat="1" applyFont="1" applyFill="1" applyBorder="1" applyAlignment="1">
      <alignment horizontal="center" vertical="center" wrapText="1"/>
    </xf>
    <xf numFmtId="0" fontId="0" fillId="0" borderId="0" xfId="0" applyFont="1"/>
    <xf numFmtId="0" fontId="2" fillId="0" borderId="0" xfId="0" applyNumberFormat="1" applyFont="1" applyProtection="1"/>
    <xf numFmtId="0" fontId="10" fillId="0" borderId="16" xfId="0" applyNumberFormat="1" applyFont="1" applyFill="1" applyBorder="1" applyAlignment="1" applyProtection="1">
      <alignment vertical="top" wrapText="1"/>
    </xf>
    <xf numFmtId="0" fontId="2" fillId="0" borderId="16" xfId="0" applyFont="1" applyBorder="1" applyAlignment="1" applyProtection="1">
      <alignment horizontal="center" vertical="center"/>
    </xf>
    <xf numFmtId="4" fontId="2" fillId="0" borderId="16" xfId="0" applyNumberFormat="1" applyFont="1" applyBorder="1" applyAlignment="1" applyProtection="1">
      <alignment horizontal="right" vertical="center"/>
    </xf>
    <xf numFmtId="0" fontId="2" fillId="0" borderId="0" xfId="0" applyFont="1"/>
    <xf numFmtId="0" fontId="10" fillId="0" borderId="15" xfId="0" applyNumberFormat="1" applyFont="1" applyFill="1" applyBorder="1" applyAlignment="1" applyProtection="1">
      <alignment vertical="top" wrapText="1"/>
    </xf>
    <xf numFmtId="9" fontId="2" fillId="0" borderId="15" xfId="0" applyNumberFormat="1" applyFont="1" applyBorder="1" applyAlignment="1" applyProtection="1">
      <alignment horizontal="center" vertical="center"/>
    </xf>
    <xf numFmtId="4" fontId="2" fillId="0" borderId="15" xfId="0" applyNumberFormat="1" applyFont="1" applyBorder="1" applyAlignment="1" applyProtection="1">
      <alignment horizontal="right" vertical="center" wrapText="1"/>
    </xf>
    <xf numFmtId="0" fontId="10" fillId="0" borderId="17" xfId="0" applyNumberFormat="1" applyFont="1" applyFill="1" applyBorder="1" applyAlignment="1" applyProtection="1">
      <alignment vertical="top" wrapText="1"/>
    </xf>
    <xf numFmtId="0" fontId="2" fillId="0" borderId="17" xfId="0" applyFont="1" applyBorder="1" applyAlignment="1" applyProtection="1">
      <alignment horizontal="center" vertical="center"/>
    </xf>
    <xf numFmtId="4" fontId="2" fillId="0" borderId="17" xfId="0" applyNumberFormat="1" applyFont="1" applyBorder="1" applyAlignment="1" applyProtection="1">
      <alignment horizontal="right" vertical="center" wrapText="1"/>
    </xf>
    <xf numFmtId="0" fontId="29" fillId="0" borderId="0" xfId="0" applyNumberFormat="1" applyFont="1" applyFill="1" applyBorder="1" applyAlignment="1" applyProtection="1">
      <alignment vertical="center" wrapText="1"/>
    </xf>
    <xf numFmtId="0" fontId="30" fillId="0" borderId="0" xfId="0" applyFont="1" applyAlignment="1" applyProtection="1">
      <alignment horizontal="center" vertical="center"/>
    </xf>
    <xf numFmtId="4" fontId="30" fillId="0" borderId="0" xfId="0" applyNumberFormat="1" applyFont="1" applyAlignment="1" applyProtection="1">
      <alignment horizontal="center" vertical="center"/>
    </xf>
    <xf numFmtId="1" fontId="30" fillId="0" borderId="0" xfId="0" applyNumberFormat="1" applyFont="1" applyAlignment="1" applyProtection="1">
      <alignment horizontal="center" vertical="center"/>
    </xf>
    <xf numFmtId="0" fontId="31" fillId="0" borderId="16" xfId="0" applyNumberFormat="1" applyFont="1" applyFill="1" applyBorder="1" applyAlignment="1" applyProtection="1">
      <alignment vertical="center" wrapText="1"/>
    </xf>
    <xf numFmtId="0" fontId="32" fillId="0" borderId="16" xfId="0" applyFont="1" applyBorder="1" applyAlignment="1" applyProtection="1">
      <alignment horizontal="center" vertical="center"/>
    </xf>
    <xf numFmtId="4" fontId="32" fillId="0" borderId="16" xfId="0" applyNumberFormat="1" applyFont="1" applyBorder="1" applyAlignment="1" applyProtection="1">
      <alignment horizontal="center" vertical="center"/>
    </xf>
    <xf numFmtId="0" fontId="30" fillId="0" borderId="0" xfId="0" applyNumberFormat="1" applyFont="1" applyProtection="1"/>
    <xf numFmtId="4" fontId="30" fillId="0" borderId="0" xfId="0" applyNumberFormat="1" applyFont="1" applyAlignment="1" applyProtection="1">
      <alignment horizontal="right" vertical="center" wrapText="1"/>
    </xf>
    <xf numFmtId="0" fontId="5" fillId="0" borderId="7" xfId="1" applyNumberFormat="1" applyFont="1" applyFill="1" applyBorder="1" applyAlignment="1">
      <alignment vertical="top" wrapText="1"/>
    </xf>
    <xf numFmtId="1" fontId="5" fillId="0" borderId="7" xfId="1" applyNumberFormat="1" applyFont="1" applyFill="1" applyBorder="1" applyAlignment="1">
      <alignment horizontal="center" vertical="center" wrapText="1"/>
    </xf>
    <xf numFmtId="0" fontId="0" fillId="0" borderId="0" xfId="0" applyAlignment="1">
      <alignment wrapText="1"/>
    </xf>
    <xf numFmtId="0" fontId="0" fillId="0" borderId="0" xfId="0" applyAlignment="1">
      <alignment horizontal="center" vertical="center" wrapText="1"/>
    </xf>
    <xf numFmtId="0" fontId="0" fillId="0" borderId="0" xfId="0" applyAlignment="1">
      <alignment horizontal="center" vertical="center" wrapText="1"/>
    </xf>
    <xf numFmtId="0" fontId="0" fillId="0" borderId="7" xfId="0" applyFont="1" applyFill="1" applyBorder="1" applyAlignment="1">
      <alignment vertical="center" wrapText="1"/>
    </xf>
    <xf numFmtId="0" fontId="0" fillId="0" borderId="7" xfId="0" applyBorder="1"/>
    <xf numFmtId="0" fontId="2" fillId="0" borderId="7" xfId="0" applyFont="1" applyFill="1" applyBorder="1" applyAlignment="1">
      <alignment horizontal="center" vertical="center" wrapText="1"/>
    </xf>
    <xf numFmtId="0" fontId="33" fillId="0" borderId="7" xfId="0" applyFont="1" applyBorder="1" applyAlignment="1">
      <alignment horizontal="center" vertical="center" wrapText="1"/>
    </xf>
    <xf numFmtId="0" fontId="0" fillId="0" borderId="7" xfId="0" applyBorder="1" applyAlignment="1">
      <alignment vertical="top" wrapText="1"/>
    </xf>
    <xf numFmtId="0" fontId="2" fillId="0" borderId="7" xfId="0" applyFont="1" applyFill="1" applyBorder="1" applyAlignment="1">
      <alignment horizontal="center" vertical="top" wrapText="1"/>
    </xf>
    <xf numFmtId="0" fontId="0" fillId="0" borderId="7" xfId="0" applyFont="1" applyFill="1" applyBorder="1" applyAlignment="1">
      <alignment horizontal="center" vertical="top" wrapText="1"/>
    </xf>
    <xf numFmtId="0" fontId="0" fillId="0" borderId="7" xfId="0" applyFont="1" applyFill="1" applyBorder="1" applyAlignment="1">
      <alignment horizontal="center" vertical="center" wrapText="1"/>
    </xf>
    <xf numFmtId="0" fontId="0" fillId="0" borderId="7" xfId="0" applyFont="1" applyBorder="1" applyAlignment="1">
      <alignment horizontal="center" vertical="center" wrapText="1"/>
    </xf>
    <xf numFmtId="0" fontId="34" fillId="0" borderId="0" xfId="0" applyFont="1"/>
    <xf numFmtId="0" fontId="34" fillId="0" borderId="0" xfId="0" applyFont="1" applyAlignment="1">
      <alignment wrapText="1"/>
    </xf>
    <xf numFmtId="0" fontId="34" fillId="3" borderId="0" xfId="0" applyFont="1" applyFill="1"/>
    <xf numFmtId="0" fontId="0" fillId="6" borderId="7" xfId="0" applyFill="1" applyBorder="1" applyAlignment="1">
      <alignment horizontal="center" vertical="center" wrapText="1"/>
    </xf>
    <xf numFmtId="0" fontId="2" fillId="6" borderId="7" xfId="0" applyFont="1" applyFill="1" applyBorder="1" applyAlignment="1">
      <alignment vertical="top" wrapText="1"/>
    </xf>
    <xf numFmtId="0" fontId="33" fillId="6" borderId="7" xfId="0" applyFont="1" applyFill="1" applyBorder="1" applyAlignment="1">
      <alignment horizontal="center" vertical="center" wrapText="1"/>
    </xf>
    <xf numFmtId="0" fontId="0" fillId="6" borderId="7" xfId="0" applyFont="1" applyFill="1" applyBorder="1" applyAlignment="1">
      <alignment vertical="center" wrapText="1"/>
    </xf>
    <xf numFmtId="0" fontId="0" fillId="6" borderId="7" xfId="0" applyFill="1" applyBorder="1" applyAlignment="1">
      <alignment vertical="center" wrapText="1"/>
    </xf>
    <xf numFmtId="0" fontId="0" fillId="6" borderId="7" xfId="0" applyFill="1" applyBorder="1"/>
    <xf numFmtId="0" fontId="0" fillId="3" borderId="7" xfId="0" applyFill="1" applyBorder="1" applyAlignment="1">
      <alignment horizontal="center" vertical="center" wrapText="1"/>
    </xf>
    <xf numFmtId="0" fontId="2" fillId="3" borderId="7" xfId="0" applyFont="1" applyFill="1" applyBorder="1" applyAlignment="1">
      <alignment vertical="top" wrapText="1"/>
    </xf>
    <xf numFmtId="0" fontId="33" fillId="3" borderId="7" xfId="0" applyFont="1" applyFill="1" applyBorder="1" applyAlignment="1">
      <alignment horizontal="center" vertical="center" wrapText="1"/>
    </xf>
    <xf numFmtId="0" fontId="0" fillId="3" borderId="7" xfId="0" applyFont="1" applyFill="1" applyBorder="1" applyAlignment="1">
      <alignment vertical="center" wrapText="1"/>
    </xf>
    <xf numFmtId="0" fontId="0" fillId="3" borderId="7" xfId="0" applyFill="1" applyBorder="1" applyAlignment="1">
      <alignment vertical="center" wrapText="1"/>
    </xf>
    <xf numFmtId="0" fontId="0" fillId="3" borderId="7" xfId="0" applyFill="1" applyBorder="1"/>
    <xf numFmtId="0" fontId="34" fillId="0" borderId="0" xfId="0" applyFont="1" applyAlignment="1">
      <alignment horizontal="left" vertical="center" wrapText="1"/>
    </xf>
    <xf numFmtId="0" fontId="0" fillId="3" borderId="7" xfId="0" applyFill="1" applyBorder="1" applyAlignment="1">
      <alignment horizontal="center"/>
    </xf>
    <xf numFmtId="0" fontId="0" fillId="6" borderId="7" xfId="0" applyFill="1" applyBorder="1" applyAlignment="1">
      <alignment horizontal="center"/>
    </xf>
    <xf numFmtId="0" fontId="0" fillId="0" borderId="0" xfId="0" applyAlignment="1">
      <alignment horizontal="left" wrapText="1"/>
    </xf>
    <xf numFmtId="0" fontId="0" fillId="0" borderId="7" xfId="0" applyBorder="1" applyAlignment="1">
      <alignment horizontal="left" vertical="top" wrapText="1"/>
    </xf>
    <xf numFmtId="0" fontId="0" fillId="0" borderId="7" xfId="0" applyFill="1" applyBorder="1" applyAlignment="1">
      <alignment horizontal="left" vertical="top" wrapText="1"/>
    </xf>
    <xf numFmtId="0" fontId="2" fillId="0" borderId="7" xfId="0" applyFont="1" applyBorder="1" applyAlignment="1">
      <alignment horizontal="center" vertical="top" wrapText="1"/>
    </xf>
    <xf numFmtId="0" fontId="35" fillId="0" borderId="0" xfId="0" applyFont="1"/>
    <xf numFmtId="0" fontId="2" fillId="6" borderId="7"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0" xfId="0" applyFont="1" applyFill="1" applyBorder="1" applyAlignment="1">
      <alignment horizontal="center" vertical="center" wrapText="1"/>
    </xf>
    <xf numFmtId="0" fontId="0" fillId="3" borderId="0" xfId="0" applyFill="1" applyBorder="1" applyAlignment="1">
      <alignment vertical="center" wrapText="1"/>
    </xf>
    <xf numFmtId="0" fontId="0" fillId="3" borderId="0" xfId="0" applyFill="1" applyBorder="1" applyAlignment="1">
      <alignment horizontal="center" vertical="center" wrapText="1"/>
    </xf>
    <xf numFmtId="0" fontId="0" fillId="3" borderId="0" xfId="0" applyFill="1" applyAlignment="1">
      <alignment horizontal="center" vertical="center" wrapText="1"/>
    </xf>
    <xf numFmtId="0" fontId="0" fillId="3" borderId="0" xfId="0" applyFill="1" applyBorder="1"/>
    <xf numFmtId="0" fontId="35" fillId="3" borderId="0" xfId="0" applyFont="1" applyFill="1"/>
    <xf numFmtId="0" fontId="2" fillId="3" borderId="7" xfId="0" applyFont="1" applyFill="1" applyBorder="1" applyAlignment="1">
      <alignment horizontal="center" vertical="top" wrapText="1"/>
    </xf>
    <xf numFmtId="0" fontId="0" fillId="3" borderId="0" xfId="0" applyFont="1" applyFill="1" applyBorder="1" applyAlignment="1">
      <alignment vertical="center" wrapText="1"/>
    </xf>
    <xf numFmtId="0" fontId="2" fillId="0" borderId="0" xfId="0" applyFont="1" applyFill="1" applyBorder="1" applyAlignment="1">
      <alignment horizontal="center" vertical="top" wrapText="1"/>
    </xf>
    <xf numFmtId="0" fontId="0" fillId="0" borderId="0" xfId="0" applyBorder="1" applyAlignment="1">
      <alignment horizontal="left" vertical="top" wrapText="1"/>
    </xf>
    <xf numFmtId="0" fontId="0" fillId="0" borderId="0" xfId="0" applyBorder="1" applyAlignment="1">
      <alignment vertical="top" wrapText="1"/>
    </xf>
    <xf numFmtId="0" fontId="0" fillId="0" borderId="0" xfId="0" applyFill="1" applyBorder="1" applyAlignment="1">
      <alignment horizontal="left" vertical="top" wrapText="1"/>
    </xf>
    <xf numFmtId="0" fontId="27" fillId="0" borderId="0" xfId="0" applyFont="1" applyBorder="1" applyAlignment="1">
      <alignment horizontal="center" vertical="center" wrapText="1"/>
    </xf>
    <xf numFmtId="0" fontId="34" fillId="0" borderId="0" xfId="0" applyFont="1" applyAlignment="1">
      <alignment vertical="center" wrapText="1"/>
    </xf>
    <xf numFmtId="0" fontId="37" fillId="0" borderId="7" xfId="0" applyFont="1" applyBorder="1" applyAlignment="1">
      <alignment horizontal="center" vertical="center" wrapText="1"/>
    </xf>
    <xf numFmtId="0" fontId="37" fillId="6" borderId="7" xfId="0" applyFont="1" applyFill="1" applyBorder="1" applyAlignment="1">
      <alignment horizontal="center" vertical="center" wrapText="1"/>
    </xf>
    <xf numFmtId="0" fontId="0" fillId="0" borderId="0" xfId="0" applyAlignment="1">
      <alignment horizontal="center" vertical="center" wrapText="1"/>
    </xf>
    <xf numFmtId="0" fontId="2" fillId="0" borderId="0" xfId="0" applyFont="1" applyAlignment="1">
      <alignment horizontal="center" vertical="center" wrapText="1"/>
    </xf>
    <xf numFmtId="0" fontId="38" fillId="3" borderId="0" xfId="0" applyFont="1" applyFill="1" applyAlignment="1">
      <alignment wrapText="1"/>
    </xf>
    <xf numFmtId="0" fontId="38" fillId="0" borderId="0" xfId="0" applyFont="1" applyAlignment="1">
      <alignment wrapText="1"/>
    </xf>
    <xf numFmtId="0" fontId="2" fillId="6" borderId="7" xfId="0" applyFont="1" applyFill="1" applyBorder="1" applyAlignment="1">
      <alignment vertical="center" wrapText="1"/>
    </xf>
    <xf numFmtId="0" fontId="0" fillId="0" borderId="0" xfId="0" applyAlignment="1">
      <alignment horizontal="center" vertical="center" wrapText="1"/>
    </xf>
    <xf numFmtId="0" fontId="33" fillId="0" borderId="7" xfId="0" applyFont="1" applyBorder="1" applyAlignment="1">
      <alignment horizontal="center" vertical="center" wrapText="1"/>
    </xf>
    <xf numFmtId="0" fontId="26" fillId="0" borderId="0" xfId="0" applyFont="1" applyBorder="1" applyAlignment="1">
      <alignment horizontal="center" vertical="center" wrapText="1"/>
    </xf>
    <xf numFmtId="0" fontId="17" fillId="0" borderId="7" xfId="0" applyFont="1" applyBorder="1" applyAlignment="1" applyProtection="1">
      <alignment horizontal="center" vertical="center" wrapText="1"/>
    </xf>
    <xf numFmtId="0" fontId="33" fillId="0" borderId="7" xfId="0" applyFont="1" applyBorder="1" applyAlignment="1">
      <alignment horizontal="center" vertical="center" wrapText="1"/>
    </xf>
    <xf numFmtId="0" fontId="0" fillId="6" borderId="7" xfId="0" applyFill="1" applyBorder="1" applyAlignment="1">
      <alignment horizontal="center" vertical="center" wrapText="1"/>
    </xf>
    <xf numFmtId="0" fontId="0" fillId="3" borderId="7" xfId="0" applyFill="1" applyBorder="1" applyAlignment="1">
      <alignment horizontal="center" vertical="center" wrapText="1"/>
    </xf>
    <xf numFmtId="0" fontId="2" fillId="6" borderId="7" xfId="0" applyFont="1" applyFill="1" applyBorder="1" applyAlignment="1">
      <alignment horizontal="left" vertical="center" wrapText="1"/>
    </xf>
    <xf numFmtId="0" fontId="39" fillId="3" borderId="7" xfId="0" applyFont="1" applyFill="1" applyBorder="1" applyAlignment="1">
      <alignment vertical="center"/>
    </xf>
    <xf numFmtId="0" fontId="39" fillId="3" borderId="7" xfId="0" applyFont="1" applyFill="1" applyBorder="1"/>
    <xf numFmtId="0" fontId="26" fillId="0" borderId="0" xfId="0" applyFont="1"/>
    <xf numFmtId="0" fontId="5" fillId="0" borderId="0" xfId="2" applyNumberFormat="1" applyFont="1" applyBorder="1" applyAlignment="1">
      <alignment horizontal="center" vertical="center" wrapText="1"/>
    </xf>
    <xf numFmtId="0" fontId="5" fillId="0" borderId="5" xfId="2" applyNumberFormat="1" applyFont="1" applyBorder="1" applyAlignment="1">
      <alignment horizontal="center" vertical="center" wrapText="1"/>
    </xf>
    <xf numFmtId="0" fontId="5" fillId="0" borderId="7" xfId="2" applyNumberFormat="1" applyFont="1" applyBorder="1" applyAlignment="1">
      <alignment horizontal="center" vertical="center" wrapText="1"/>
    </xf>
    <xf numFmtId="0" fontId="5" fillId="0" borderId="9" xfId="2" applyNumberFormat="1" applyFont="1" applyBorder="1" applyAlignment="1">
      <alignment horizontal="center" vertical="center" wrapText="1"/>
    </xf>
    <xf numFmtId="0" fontId="5" fillId="0" borderId="10" xfId="2" applyNumberFormat="1" applyFont="1" applyBorder="1" applyAlignment="1">
      <alignment horizontal="center" vertical="center" wrapText="1"/>
    </xf>
    <xf numFmtId="0" fontId="5" fillId="0" borderId="14" xfId="2" applyNumberFormat="1" applyFont="1" applyBorder="1" applyAlignment="1">
      <alignment horizontal="center" vertical="center" wrapText="1"/>
    </xf>
    <xf numFmtId="0" fontId="0" fillId="0" borderId="0" xfId="0" applyAlignment="1">
      <alignment horizontal="center" vertical="center" wrapText="1"/>
    </xf>
    <xf numFmtId="0" fontId="0" fillId="3" borderId="7" xfId="0" applyFill="1" applyBorder="1" applyAlignment="1">
      <alignment horizontal="center" vertical="center" wrapText="1"/>
    </xf>
    <xf numFmtId="0" fontId="18" fillId="0" borderId="0" xfId="0" applyFont="1" applyProtection="1">
      <protection locked="0"/>
    </xf>
    <xf numFmtId="0" fontId="0" fillId="0" borderId="17" xfId="0" applyBorder="1" applyAlignment="1" applyProtection="1">
      <alignment horizontal="center" vertical="center"/>
      <protection locked="0"/>
    </xf>
    <xf numFmtId="0" fontId="22" fillId="0" borderId="7" xfId="0" applyFont="1" applyBorder="1" applyAlignment="1" applyProtection="1">
      <alignment horizontal="left" vertical="center" wrapText="1"/>
    </xf>
    <xf numFmtId="0" fontId="22" fillId="0" borderId="0" xfId="0" applyFont="1" applyBorder="1" applyAlignment="1">
      <alignment horizontal="center" vertical="center" wrapText="1"/>
    </xf>
    <xf numFmtId="0" fontId="22" fillId="0" borderId="19" xfId="0" applyFont="1" applyBorder="1" applyAlignment="1" applyProtection="1">
      <alignment horizontal="left" vertical="center" wrapText="1"/>
    </xf>
    <xf numFmtId="0" fontId="22" fillId="0" borderId="15" xfId="0" applyFont="1" applyBorder="1" applyAlignment="1" applyProtection="1">
      <alignment horizontal="left" vertical="center" wrapText="1"/>
    </xf>
    <xf numFmtId="0" fontId="22" fillId="0" borderId="22" xfId="0" applyFont="1" applyBorder="1" applyAlignment="1" applyProtection="1">
      <alignment horizontal="left" vertical="center" wrapText="1"/>
    </xf>
    <xf numFmtId="0" fontId="21" fillId="4" borderId="7" xfId="0" applyFont="1" applyFill="1" applyBorder="1" applyAlignment="1" applyProtection="1">
      <alignment horizontal="left"/>
      <protection locked="0"/>
    </xf>
    <xf numFmtId="0" fontId="21" fillId="0" borderId="7" xfId="0" applyFont="1" applyBorder="1" applyAlignment="1" applyProtection="1">
      <alignment horizontal="center"/>
      <protection locked="0"/>
    </xf>
    <xf numFmtId="0" fontId="21" fillId="0" borderId="0" xfId="0" applyFont="1" applyAlignment="1" applyProtection="1">
      <alignment horizontal="center"/>
      <protection locked="0"/>
    </xf>
    <xf numFmtId="0" fontId="12" fillId="0" borderId="19" xfId="0" applyNumberFormat="1" applyFont="1" applyBorder="1" applyAlignment="1" applyProtection="1">
      <alignment horizontal="left" vertical="center" wrapText="1"/>
    </xf>
    <xf numFmtId="0" fontId="12" fillId="0" borderId="15" xfId="0" applyNumberFormat="1" applyFont="1" applyBorder="1" applyAlignment="1" applyProtection="1">
      <alignment horizontal="left" vertical="center"/>
    </xf>
    <xf numFmtId="0" fontId="12" fillId="0" borderId="22" xfId="0" applyNumberFormat="1" applyFont="1" applyBorder="1" applyAlignment="1" applyProtection="1">
      <alignment horizontal="left" vertical="center"/>
    </xf>
    <xf numFmtId="0" fontId="24" fillId="0" borderId="0" xfId="0" applyFont="1" applyAlignment="1" applyProtection="1">
      <alignment horizontal="center" vertical="top"/>
    </xf>
    <xf numFmtId="0" fontId="24" fillId="0" borderId="0" xfId="0" applyFont="1" applyAlignment="1">
      <alignment horizontal="center" vertical="top"/>
    </xf>
    <xf numFmtId="0" fontId="23" fillId="4" borderId="7" xfId="0" applyFont="1" applyFill="1" applyBorder="1" applyAlignment="1" applyProtection="1">
      <alignment horizontal="left"/>
      <protection locked="0"/>
    </xf>
    <xf numFmtId="0" fontId="5" fillId="0" borderId="5" xfId="2" applyNumberFormat="1" applyFont="1" applyBorder="1" applyAlignment="1">
      <alignment horizontal="center" vertical="center" wrapText="1"/>
    </xf>
    <xf numFmtId="0" fontId="5" fillId="0" borderId="7" xfId="2" applyNumberFormat="1" applyFont="1" applyBorder="1" applyAlignment="1">
      <alignment horizontal="center" vertical="center" wrapText="1"/>
    </xf>
    <xf numFmtId="0" fontId="5" fillId="0" borderId="9" xfId="2" applyNumberFormat="1" applyFont="1" applyBorder="1" applyAlignment="1">
      <alignment horizontal="center" vertical="center" wrapText="1"/>
    </xf>
    <xf numFmtId="0" fontId="5" fillId="0" borderId="11" xfId="2" applyNumberFormat="1" applyFont="1" applyBorder="1" applyAlignment="1">
      <alignment horizontal="center" vertical="center" wrapText="1"/>
    </xf>
    <xf numFmtId="0" fontId="5" fillId="0" borderId="0" xfId="2" applyNumberFormat="1" applyFont="1" applyBorder="1" applyAlignment="1">
      <alignment horizontal="center" vertical="center" wrapText="1"/>
    </xf>
    <xf numFmtId="0" fontId="5" fillId="0" borderId="12" xfId="2" applyNumberFormat="1" applyFont="1" applyBorder="1" applyAlignment="1">
      <alignment horizontal="center" vertical="center" wrapText="1"/>
    </xf>
    <xf numFmtId="0" fontId="5" fillId="0" borderId="14" xfId="2" applyNumberFormat="1" applyFont="1" applyBorder="1" applyAlignment="1">
      <alignment horizontal="center" vertical="center" wrapText="1"/>
    </xf>
    <xf numFmtId="0" fontId="5" fillId="0" borderId="10" xfId="2" applyNumberFormat="1" applyFont="1" applyBorder="1" applyAlignment="1">
      <alignment horizontal="center" vertical="center" wrapText="1"/>
    </xf>
    <xf numFmtId="0" fontId="0" fillId="0" borderId="0" xfId="0" applyAlignment="1">
      <alignment horizontal="center" vertical="center" wrapText="1"/>
    </xf>
    <xf numFmtId="0" fontId="0" fillId="0" borderId="17" xfId="0" applyBorder="1" applyAlignment="1">
      <alignment horizontal="center" vertical="center" wrapText="1"/>
    </xf>
    <xf numFmtId="0" fontId="2" fillId="0" borderId="0" xfId="0" applyFont="1" applyAlignment="1">
      <alignment horizontal="center" vertical="center" wrapText="1"/>
    </xf>
    <xf numFmtId="0" fontId="0" fillId="0" borderId="0" xfId="0" applyAlignment="1">
      <alignment horizontal="left" wrapText="1"/>
    </xf>
    <xf numFmtId="0" fontId="2" fillId="6" borderId="14" xfId="0" applyFont="1" applyFill="1" applyBorder="1" applyAlignment="1">
      <alignment horizontal="center" vertical="center" wrapText="1"/>
    </xf>
    <xf numFmtId="0" fontId="2" fillId="6" borderId="24" xfId="0" applyFont="1" applyFill="1" applyBorder="1" applyAlignment="1">
      <alignment horizontal="center" vertical="center" wrapText="1"/>
    </xf>
    <xf numFmtId="0" fontId="33" fillId="6" borderId="14" xfId="0" applyFont="1" applyFill="1" applyBorder="1" applyAlignment="1">
      <alignment horizontal="center" vertical="center" wrapText="1"/>
    </xf>
    <xf numFmtId="0" fontId="33" fillId="6" borderId="24" xfId="0" applyFont="1" applyFill="1" applyBorder="1" applyAlignment="1">
      <alignment horizontal="center" vertical="center" wrapText="1"/>
    </xf>
    <xf numFmtId="0" fontId="33" fillId="6" borderId="10" xfId="0" applyFont="1" applyFill="1" applyBorder="1" applyAlignment="1">
      <alignment horizontal="center" vertical="center" wrapText="1"/>
    </xf>
    <xf numFmtId="0" fontId="0" fillId="0" borderId="14" xfId="0" applyBorder="1" applyAlignment="1">
      <alignment horizontal="center" vertical="center" wrapText="1"/>
    </xf>
    <xf numFmtId="0" fontId="0" fillId="0" borderId="10" xfId="0" applyBorder="1" applyAlignment="1">
      <alignment horizontal="center" vertical="center" wrapText="1"/>
    </xf>
    <xf numFmtId="0" fontId="33" fillId="0" borderId="7" xfId="0" applyFont="1" applyBorder="1" applyAlignment="1">
      <alignment horizontal="center" vertical="center" wrapText="1"/>
    </xf>
    <xf numFmtId="0" fontId="33" fillId="0" borderId="24" xfId="0" applyFont="1" applyBorder="1" applyAlignment="1">
      <alignment horizontal="center" vertical="center" wrapText="1"/>
    </xf>
    <xf numFmtId="0" fontId="33" fillId="0" borderId="10" xfId="0" applyFont="1" applyBorder="1" applyAlignment="1">
      <alignment horizontal="center" vertical="center" wrapText="1"/>
    </xf>
    <xf numFmtId="0" fontId="33" fillId="0" borderId="14" xfId="0" applyFont="1" applyBorder="1" applyAlignment="1">
      <alignment horizontal="center" vertical="center" wrapText="1"/>
    </xf>
    <xf numFmtId="0" fontId="0" fillId="0" borderId="24" xfId="0" applyBorder="1" applyAlignment="1">
      <alignment horizontal="center" vertical="center" wrapText="1"/>
    </xf>
    <xf numFmtId="0" fontId="0" fillId="3" borderId="7" xfId="0" applyFill="1" applyBorder="1" applyAlignment="1">
      <alignment horizontal="center" vertical="center" wrapText="1"/>
    </xf>
    <xf numFmtId="0" fontId="0" fillId="6" borderId="7" xfId="0" applyFill="1" applyBorder="1" applyAlignment="1">
      <alignment horizontal="center" vertical="center" wrapText="1"/>
    </xf>
    <xf numFmtId="0" fontId="0" fillId="6" borderId="14" xfId="0" applyFill="1" applyBorder="1" applyAlignment="1">
      <alignment horizontal="center" vertical="center" wrapText="1"/>
    </xf>
    <xf numFmtId="0" fontId="0" fillId="6" borderId="24" xfId="0" applyFill="1" applyBorder="1" applyAlignment="1">
      <alignment horizontal="center" vertical="center" wrapText="1"/>
    </xf>
    <xf numFmtId="0" fontId="0" fillId="6" borderId="10" xfId="0" applyFill="1" applyBorder="1" applyAlignment="1">
      <alignment horizontal="center" vertical="center" wrapText="1"/>
    </xf>
    <xf numFmtId="0" fontId="33" fillId="3" borderId="14" xfId="0" applyFont="1" applyFill="1" applyBorder="1" applyAlignment="1">
      <alignment horizontal="center" vertical="center" wrapText="1"/>
    </xf>
    <xf numFmtId="0" fontId="33" fillId="3" borderId="24" xfId="0" applyFont="1" applyFill="1" applyBorder="1" applyAlignment="1">
      <alignment horizontal="center" vertical="center" wrapText="1"/>
    </xf>
    <xf numFmtId="0" fontId="33" fillId="3" borderId="10" xfId="0" applyFont="1" applyFill="1" applyBorder="1" applyAlignment="1">
      <alignment horizontal="center" vertical="center" wrapText="1"/>
    </xf>
    <xf numFmtId="0" fontId="2" fillId="6" borderId="10" xfId="0" applyFont="1" applyFill="1" applyBorder="1" applyAlignment="1">
      <alignment horizontal="center" vertical="center" wrapText="1"/>
    </xf>
    <xf numFmtId="0" fontId="0" fillId="3" borderId="0" xfId="0" applyFill="1" applyAlignment="1">
      <alignment horizontal="left" wrapText="1"/>
    </xf>
  </cellXfs>
  <cellStyles count="6">
    <cellStyle name="Navadno" xfId="0" builtinId="0"/>
    <cellStyle name="Navadno 2" xfId="4" xr:uid="{E6C49470-85DC-4A83-AF29-6C62BD7887C3}"/>
    <cellStyle name="Navadno 2 3" xfId="2" xr:uid="{46119D4E-9A8B-4E49-A63C-19D79B709DD8}"/>
    <cellStyle name="Navadno_Volume 4 - BoQ - Tišina-gradb - cene-15-5" xfId="3" xr:uid="{D62FAE2F-AD42-48CD-BFFC-C2765CA9965B}"/>
    <cellStyle name="Slabo" xfId="1" builtinId="27"/>
    <cellStyle name="Vejica" xfId="5"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isarna">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A6C71D-BD37-4FB5-B600-3DC989FAB388}">
  <dimension ref="A1:I97"/>
  <sheetViews>
    <sheetView topLeftCell="A55" workbookViewId="0">
      <selection activeCell="B56" sqref="B56"/>
    </sheetView>
  </sheetViews>
  <sheetFormatPr defaultRowHeight="15" x14ac:dyDescent="0.25"/>
  <cols>
    <col min="1" max="1" width="13" style="150" customWidth="1"/>
    <col min="2" max="2" width="56.42578125" style="150" customWidth="1"/>
    <col min="3" max="3" width="6" style="152" customWidth="1"/>
    <col min="4" max="4" width="11.28515625" style="136" customWidth="1"/>
    <col min="5" max="5" width="12.28515625" style="136" bestFit="1" customWidth="1"/>
  </cols>
  <sheetData>
    <row r="1" spans="1:8" ht="18" x14ac:dyDescent="0.25">
      <c r="A1" s="129"/>
      <c r="B1" s="130"/>
      <c r="C1" s="131"/>
      <c r="D1" s="132"/>
      <c r="E1" s="133" t="s">
        <v>167</v>
      </c>
      <c r="F1" s="104"/>
      <c r="G1" s="105"/>
      <c r="H1" s="106"/>
    </row>
    <row r="2" spans="1:8" x14ac:dyDescent="0.25">
      <c r="A2" s="134"/>
      <c r="B2" s="262" t="s">
        <v>166</v>
      </c>
      <c r="C2" s="120"/>
      <c r="D2" s="153"/>
      <c r="F2" s="108"/>
      <c r="G2" s="109"/>
    </row>
    <row r="3" spans="1:8" x14ac:dyDescent="0.25">
      <c r="A3" s="134"/>
      <c r="B3" s="269" t="s">
        <v>168</v>
      </c>
      <c r="C3" s="269"/>
      <c r="D3" s="269"/>
      <c r="E3" s="137"/>
      <c r="F3" s="108"/>
      <c r="G3" s="109"/>
      <c r="H3" s="110"/>
    </row>
    <row r="4" spans="1:8" x14ac:dyDescent="0.25">
      <c r="A4" s="134"/>
      <c r="B4" s="270"/>
      <c r="C4" s="270"/>
      <c r="D4" s="270"/>
      <c r="E4" s="137"/>
      <c r="F4" s="108"/>
      <c r="G4" s="109"/>
      <c r="H4" s="110"/>
    </row>
    <row r="5" spans="1:8" x14ac:dyDescent="0.25">
      <c r="A5" s="134"/>
      <c r="B5" s="269" t="s">
        <v>169</v>
      </c>
      <c r="C5" s="269"/>
      <c r="D5" s="269"/>
      <c r="E5" s="137"/>
      <c r="F5" s="108"/>
      <c r="G5" s="109"/>
      <c r="H5" s="110"/>
    </row>
    <row r="6" spans="1:8" x14ac:dyDescent="0.25">
      <c r="A6" s="134"/>
      <c r="B6" s="271"/>
      <c r="C6" s="271"/>
      <c r="D6" s="271"/>
      <c r="E6" s="137"/>
      <c r="F6" s="108"/>
      <c r="G6" s="109"/>
      <c r="H6" s="110"/>
    </row>
    <row r="7" spans="1:8" x14ac:dyDescent="0.25">
      <c r="A7" s="134"/>
      <c r="B7" s="269" t="s">
        <v>170</v>
      </c>
      <c r="C7" s="269"/>
      <c r="D7" s="269"/>
      <c r="E7" s="137"/>
      <c r="F7" s="108"/>
      <c r="G7" s="109"/>
      <c r="H7" s="110"/>
    </row>
    <row r="8" spans="1:8" x14ac:dyDescent="0.25">
      <c r="A8" s="134"/>
      <c r="B8" s="271"/>
      <c r="C8" s="271"/>
      <c r="D8" s="271"/>
      <c r="E8" s="137"/>
      <c r="F8" s="108"/>
      <c r="G8" s="109"/>
      <c r="H8" s="110"/>
    </row>
    <row r="9" spans="1:8" x14ac:dyDescent="0.25">
      <c r="A9" s="134"/>
      <c r="B9" s="111"/>
      <c r="C9" s="120"/>
      <c r="D9" s="153"/>
      <c r="E9" s="137"/>
      <c r="F9" s="108"/>
      <c r="G9" s="109"/>
      <c r="H9" s="110"/>
    </row>
    <row r="10" spans="1:8" ht="20.25" x14ac:dyDescent="0.3">
      <c r="A10" s="134"/>
      <c r="B10" s="277" t="s">
        <v>171</v>
      </c>
      <c r="C10" s="277"/>
      <c r="D10" s="277"/>
      <c r="E10" s="137"/>
      <c r="F10" s="108"/>
      <c r="G10" s="109"/>
      <c r="H10" s="110"/>
    </row>
    <row r="11" spans="1:8" x14ac:dyDescent="0.25">
      <c r="A11" s="134"/>
      <c r="B11" s="138"/>
      <c r="C11" s="135"/>
      <c r="D11" s="139"/>
      <c r="E11" s="137"/>
      <c r="F11" s="108"/>
      <c r="G11" s="109"/>
      <c r="H11" s="110"/>
    </row>
    <row r="12" spans="1:8" ht="23.25" x14ac:dyDescent="0.25">
      <c r="A12" s="275" t="s">
        <v>172</v>
      </c>
      <c r="B12" s="275"/>
      <c r="C12" s="275"/>
      <c r="D12" s="275"/>
      <c r="E12" s="275"/>
      <c r="F12" s="114"/>
      <c r="G12" s="114"/>
      <c r="H12" s="114"/>
    </row>
    <row r="13" spans="1:8" x14ac:dyDescent="0.25">
      <c r="A13" s="134"/>
      <c r="B13" s="138"/>
      <c r="C13" s="135"/>
      <c r="D13" s="139"/>
      <c r="E13" s="137"/>
      <c r="F13" s="112"/>
      <c r="G13" s="113"/>
      <c r="H13" s="110"/>
    </row>
    <row r="14" spans="1:8" ht="23.25" x14ac:dyDescent="0.25">
      <c r="A14" s="275" t="s">
        <v>173</v>
      </c>
      <c r="B14" s="275"/>
      <c r="C14" s="275"/>
      <c r="D14" s="275"/>
      <c r="E14" s="275"/>
      <c r="F14" s="276"/>
      <c r="G14" s="276"/>
      <c r="H14" s="276"/>
    </row>
    <row r="16" spans="1:8" ht="90.75" customHeight="1" x14ac:dyDescent="0.25">
      <c r="A16" s="272" t="s">
        <v>482</v>
      </c>
      <c r="B16" s="273"/>
      <c r="C16" s="273"/>
      <c r="D16" s="273"/>
      <c r="E16" s="274"/>
    </row>
    <row r="17" spans="1:5" s="116" customFormat="1" ht="30" x14ac:dyDescent="0.25">
      <c r="A17" s="140" t="s">
        <v>28</v>
      </c>
      <c r="B17" s="140" t="s">
        <v>29</v>
      </c>
      <c r="C17" s="141" t="s">
        <v>177</v>
      </c>
      <c r="D17" s="141" t="s">
        <v>30</v>
      </c>
      <c r="E17" s="142" t="s">
        <v>31</v>
      </c>
    </row>
    <row r="18" spans="1:5" ht="28.5" x14ac:dyDescent="0.25">
      <c r="A18" s="143" t="s">
        <v>11</v>
      </c>
      <c r="B18" s="144" t="s">
        <v>451</v>
      </c>
      <c r="C18" s="145">
        <f>SUMIFS('Po prostorih pljučni '!$D:$D,'Po prostorih pljučni '!$B:$B,A18)</f>
        <v>2</v>
      </c>
      <c r="D18" s="154"/>
      <c r="E18" s="146">
        <f>D18*C18</f>
        <v>0</v>
      </c>
    </row>
    <row r="19" spans="1:5" ht="28.5" x14ac:dyDescent="0.25">
      <c r="A19" s="143" t="s">
        <v>125</v>
      </c>
      <c r="B19" s="144" t="s">
        <v>447</v>
      </c>
      <c r="C19" s="145">
        <f>SUMIFS('Po prostorih pljučni '!$D:$D,'Po prostorih pljučni '!$B:$B,A19)</f>
        <v>7</v>
      </c>
      <c r="D19" s="154"/>
      <c r="E19" s="146">
        <f t="shared" ref="E19:E51" si="0">D19*C19</f>
        <v>0</v>
      </c>
    </row>
    <row r="20" spans="1:5" ht="28.5" x14ac:dyDescent="0.25">
      <c r="A20" s="143" t="s">
        <v>361</v>
      </c>
      <c r="B20" s="144" t="s">
        <v>450</v>
      </c>
      <c r="C20" s="145">
        <f>SUMIFS('Po prostorih pljučni '!$D:$D,'Po prostorih pljučni '!$B:$B,A20)</f>
        <v>11</v>
      </c>
      <c r="D20" s="154"/>
      <c r="E20" s="146">
        <f t="shared" ref="E20" si="1">D20*C20</f>
        <v>0</v>
      </c>
    </row>
    <row r="21" spans="1:5" ht="28.5" x14ac:dyDescent="0.25">
      <c r="A21" s="143" t="s">
        <v>362</v>
      </c>
      <c r="B21" s="144" t="s">
        <v>446</v>
      </c>
      <c r="C21" s="145">
        <f>SUMIFS('Po prostorih pljučni '!$D:$D,'Po prostorih pljučni '!$B:$B,A21)</f>
        <v>7</v>
      </c>
      <c r="D21" s="154"/>
      <c r="E21" s="146">
        <f t="shared" ref="E21:E22" si="2">D21*C21</f>
        <v>0</v>
      </c>
    </row>
    <row r="22" spans="1:5" x14ac:dyDescent="0.25">
      <c r="A22" s="147" t="s">
        <v>104</v>
      </c>
      <c r="B22" s="144" t="s">
        <v>420</v>
      </c>
      <c r="C22" s="145">
        <f>SUMIFS('Po prostorih pljučni '!$D:$D,'Po prostorih pljučni '!$B:$B,A22)</f>
        <v>3</v>
      </c>
      <c r="D22" s="154"/>
      <c r="E22" s="146">
        <f t="shared" si="2"/>
        <v>0</v>
      </c>
    </row>
    <row r="23" spans="1:5" ht="57" x14ac:dyDescent="0.25">
      <c r="A23" s="147" t="s">
        <v>26</v>
      </c>
      <c r="B23" s="144" t="s">
        <v>422</v>
      </c>
      <c r="C23" s="145">
        <f>SUMIFS('Po prostorih pljučni '!$D:$D,'Po prostorih pljučni '!$B:$B,A23)</f>
        <v>4</v>
      </c>
      <c r="D23" s="154"/>
      <c r="E23" s="146">
        <f t="shared" si="0"/>
        <v>0</v>
      </c>
    </row>
    <row r="24" spans="1:5" ht="57" x14ac:dyDescent="0.25">
      <c r="A24" s="147" t="s">
        <v>116</v>
      </c>
      <c r="B24" s="144" t="s">
        <v>421</v>
      </c>
      <c r="C24" s="145">
        <f>SUMIFS('Po prostorih pljučni '!$D:$D,'Po prostorih pljučni '!$B:$B,A24)</f>
        <v>3</v>
      </c>
      <c r="D24" s="154"/>
      <c r="E24" s="146">
        <f t="shared" si="0"/>
        <v>0</v>
      </c>
    </row>
    <row r="25" spans="1:5" ht="28.5" x14ac:dyDescent="0.25">
      <c r="A25" s="147" t="s">
        <v>13</v>
      </c>
      <c r="B25" s="144" t="s">
        <v>423</v>
      </c>
      <c r="C25" s="145">
        <f>SUMIFS('Po prostorih pljučni '!$D:$D,'Po prostorih pljučni '!$B:$B,A25)</f>
        <v>23</v>
      </c>
      <c r="D25" s="154"/>
      <c r="E25" s="146">
        <f t="shared" si="0"/>
        <v>0</v>
      </c>
    </row>
    <row r="26" spans="1:5" ht="42.75" x14ac:dyDescent="0.25">
      <c r="A26" s="147" t="s">
        <v>14</v>
      </c>
      <c r="B26" s="144" t="s">
        <v>424</v>
      </c>
      <c r="C26" s="145">
        <f>SUMIFS('Po prostorih pljučni '!$D:$D,'Po prostorih pljučni '!$B:$B,A26)</f>
        <v>5</v>
      </c>
      <c r="D26" s="154"/>
      <c r="E26" s="146">
        <f t="shared" si="0"/>
        <v>0</v>
      </c>
    </row>
    <row r="27" spans="1:5" ht="42.75" x14ac:dyDescent="0.25">
      <c r="A27" s="147" t="s">
        <v>133</v>
      </c>
      <c r="B27" s="144" t="s">
        <v>425</v>
      </c>
      <c r="C27" s="145">
        <f>SUMIFS('Po prostorih pljučni '!$D:$D,'Po prostorih pljučni '!$B:$B,A27)</f>
        <v>1</v>
      </c>
      <c r="D27" s="154"/>
      <c r="E27" s="146">
        <f t="shared" si="0"/>
        <v>0</v>
      </c>
    </row>
    <row r="28" spans="1:5" ht="42.75" x14ac:dyDescent="0.25">
      <c r="A28" s="147" t="s">
        <v>137</v>
      </c>
      <c r="B28" s="144" t="s">
        <v>426</v>
      </c>
      <c r="C28" s="145">
        <f>SUMIFS('Po prostorih pljučni '!$D:$D,'Po prostorih pljučni '!$B:$B,A28)</f>
        <v>1</v>
      </c>
      <c r="D28" s="154"/>
      <c r="E28" s="146">
        <f t="shared" si="0"/>
        <v>0</v>
      </c>
    </row>
    <row r="29" spans="1:5" ht="42.75" x14ac:dyDescent="0.25">
      <c r="A29" s="147" t="s">
        <v>135</v>
      </c>
      <c r="B29" s="144" t="s">
        <v>427</v>
      </c>
      <c r="C29" s="145">
        <f>SUMIFS('Po prostorih pljučni '!$D:$D,'Po prostorih pljučni '!$B:$B,A29)</f>
        <v>2</v>
      </c>
      <c r="D29" s="154"/>
      <c r="E29" s="146">
        <f t="shared" si="0"/>
        <v>0</v>
      </c>
    </row>
    <row r="30" spans="1:5" ht="57" x14ac:dyDescent="0.25">
      <c r="A30" s="147" t="s">
        <v>134</v>
      </c>
      <c r="B30" s="144" t="s">
        <v>428</v>
      </c>
      <c r="C30" s="145">
        <f>SUMIFS('Po prostorih pljučni '!$D:$D,'Po prostorih pljučni '!$B:$B,A30)</f>
        <v>2</v>
      </c>
      <c r="D30" s="154"/>
      <c r="E30" s="146">
        <f t="shared" si="0"/>
        <v>0</v>
      </c>
    </row>
    <row r="31" spans="1:5" ht="57" x14ac:dyDescent="0.25">
      <c r="A31" s="147" t="s">
        <v>138</v>
      </c>
      <c r="B31" s="144" t="s">
        <v>429</v>
      </c>
      <c r="C31" s="145">
        <f>SUMIFS('Po prostorih pljučni '!$D:$D,'Po prostorih pljučni '!$B:$B,A31)</f>
        <v>1</v>
      </c>
      <c r="D31" s="154"/>
      <c r="E31" s="146">
        <f t="shared" si="0"/>
        <v>0</v>
      </c>
    </row>
    <row r="32" spans="1:5" ht="57" x14ac:dyDescent="0.25">
      <c r="A32" s="147" t="s">
        <v>139</v>
      </c>
      <c r="B32" s="144" t="s">
        <v>429</v>
      </c>
      <c r="C32" s="145">
        <f>SUMIFS('Po prostorih pljučni '!$D:$D,'Po prostorih pljučni '!$B:$B,A32)</f>
        <v>1</v>
      </c>
      <c r="D32" s="154"/>
      <c r="E32" s="146">
        <f t="shared" si="0"/>
        <v>0</v>
      </c>
    </row>
    <row r="33" spans="1:5" ht="42.75" x14ac:dyDescent="0.25">
      <c r="A33" s="147" t="s">
        <v>120</v>
      </c>
      <c r="B33" s="144" t="s">
        <v>430</v>
      </c>
      <c r="C33" s="145">
        <f>SUMIFS('Po prostorih pljučni '!$D:$D,'Po prostorih pljučni '!$B:$B,A33)</f>
        <v>22</v>
      </c>
      <c r="D33" s="154"/>
      <c r="E33" s="146">
        <f t="shared" si="0"/>
        <v>0</v>
      </c>
    </row>
    <row r="34" spans="1:5" x14ac:dyDescent="0.25">
      <c r="A34" s="147" t="s">
        <v>12</v>
      </c>
      <c r="B34" s="144" t="s">
        <v>431</v>
      </c>
      <c r="C34" s="145">
        <f>SUMIFS('Po prostorih pljučni '!$D:$D,'Po prostorih pljučni '!$B:$B,A34)</f>
        <v>2</v>
      </c>
      <c r="D34" s="154"/>
      <c r="E34" s="146">
        <f t="shared" si="0"/>
        <v>0</v>
      </c>
    </row>
    <row r="35" spans="1:5" ht="28.5" x14ac:dyDescent="0.25">
      <c r="A35" s="147" t="s">
        <v>15</v>
      </c>
      <c r="B35" s="144" t="s">
        <v>432</v>
      </c>
      <c r="C35" s="145">
        <f>SUMIFS('Po prostorih pljučni '!$D:$D,'Po prostorih pljučni '!$B:$B,A35)</f>
        <v>2</v>
      </c>
      <c r="D35" s="154"/>
      <c r="E35" s="146">
        <f t="shared" si="0"/>
        <v>0</v>
      </c>
    </row>
    <row r="36" spans="1:5" ht="28.5" x14ac:dyDescent="0.25">
      <c r="A36" s="147" t="s">
        <v>16</v>
      </c>
      <c r="B36" s="144" t="s">
        <v>117</v>
      </c>
      <c r="C36" s="145">
        <f>SUMIFS('Po prostorih pljučni '!$D:$D,'Po prostorih pljučni '!$B:$B,A36)</f>
        <v>2</v>
      </c>
      <c r="D36" s="154"/>
      <c r="E36" s="146">
        <f t="shared" si="0"/>
        <v>0</v>
      </c>
    </row>
    <row r="37" spans="1:5" x14ac:dyDescent="0.25">
      <c r="A37" s="147" t="s">
        <v>20</v>
      </c>
      <c r="B37" s="144" t="s">
        <v>433</v>
      </c>
      <c r="C37" s="145">
        <f>SUMIFS('Po prostorih pljučni '!$D:$D,'Po prostorih pljučni '!$B:$B,A37)</f>
        <v>8</v>
      </c>
      <c r="D37" s="154"/>
      <c r="E37" s="146">
        <f t="shared" si="0"/>
        <v>0</v>
      </c>
    </row>
    <row r="38" spans="1:5" x14ac:dyDescent="0.25">
      <c r="A38" s="147" t="s">
        <v>21</v>
      </c>
      <c r="B38" s="144" t="s">
        <v>434</v>
      </c>
      <c r="C38" s="145">
        <f>SUMIFS('Po prostorih pljučni '!$D:$D,'Po prostorih pljučni '!$B:$B,A38)</f>
        <v>39</v>
      </c>
      <c r="D38" s="154"/>
      <c r="E38" s="146">
        <f t="shared" si="0"/>
        <v>0</v>
      </c>
    </row>
    <row r="39" spans="1:5" ht="42.75" x14ac:dyDescent="0.25">
      <c r="A39" s="147" t="s">
        <v>22</v>
      </c>
      <c r="B39" s="144" t="s">
        <v>435</v>
      </c>
      <c r="C39" s="145">
        <f>SUMIFS('Po prostorih pljučni '!$D:$D,'Po prostorih pljučni '!$B:$B,A39)</f>
        <v>25</v>
      </c>
      <c r="D39" s="154"/>
      <c r="E39" s="146">
        <f t="shared" si="0"/>
        <v>0</v>
      </c>
    </row>
    <row r="40" spans="1:5" ht="42.75" x14ac:dyDescent="0.25">
      <c r="A40" s="147" t="s">
        <v>182</v>
      </c>
      <c r="B40" s="144" t="s">
        <v>436</v>
      </c>
      <c r="C40" s="145">
        <f>SUMIFS('Po prostorih pljučni '!$D:$D,'Po prostorih pljučni '!$B:$B,A40)</f>
        <v>1</v>
      </c>
      <c r="D40" s="154"/>
      <c r="E40" s="146">
        <f t="shared" ref="E40" si="3">D40*C40</f>
        <v>0</v>
      </c>
    </row>
    <row r="41" spans="1:5" ht="42.75" x14ac:dyDescent="0.25">
      <c r="A41" s="147" t="s">
        <v>184</v>
      </c>
      <c r="B41" s="144" t="s">
        <v>437</v>
      </c>
      <c r="C41" s="145">
        <f>SUMIFS('Po prostorih pljučni '!$D:$D,'Po prostorih pljučni '!$B:$B,A41)</f>
        <v>2</v>
      </c>
      <c r="D41" s="154"/>
      <c r="E41" s="146">
        <f t="shared" ref="E41" si="4">D41*C41</f>
        <v>0</v>
      </c>
    </row>
    <row r="42" spans="1:5" ht="28.5" x14ac:dyDescent="0.25">
      <c r="A42" s="147" t="s">
        <v>394</v>
      </c>
      <c r="B42" s="144" t="s">
        <v>438</v>
      </c>
      <c r="C42" s="145">
        <f>SUMIFS('Po prostorih pljučni '!$D:$D,'Po prostorih pljučni '!$B:$B,A42)</f>
        <v>2</v>
      </c>
      <c r="D42" s="154"/>
      <c r="E42" s="146">
        <f t="shared" ref="E42:E43" si="5">D42*C42</f>
        <v>0</v>
      </c>
    </row>
    <row r="43" spans="1:5" x14ac:dyDescent="0.25">
      <c r="A43" s="148" t="s">
        <v>10</v>
      </c>
      <c r="B43" s="149" t="s">
        <v>439</v>
      </c>
      <c r="C43" s="145">
        <f>SUMIFS('Po prostorih pljučni '!$D:$D,'Po prostorih pljučni '!$B:$B,A43)</f>
        <v>59</v>
      </c>
      <c r="D43" s="154"/>
      <c r="E43" s="146">
        <f t="shared" si="5"/>
        <v>0</v>
      </c>
    </row>
    <row r="44" spans="1:5" ht="28.5" x14ac:dyDescent="0.25">
      <c r="A44" s="148" t="s">
        <v>17</v>
      </c>
      <c r="B44" s="149" t="s">
        <v>440</v>
      </c>
      <c r="C44" s="145">
        <f>SUMIFS('Po prostorih pljučni '!$D:$D,'Po prostorih pljučni '!$B:$B,A44)</f>
        <v>6</v>
      </c>
      <c r="D44" s="154"/>
      <c r="E44" s="146">
        <f t="shared" si="0"/>
        <v>0</v>
      </c>
    </row>
    <row r="45" spans="1:5" ht="28.5" x14ac:dyDescent="0.25">
      <c r="A45" s="148" t="s">
        <v>18</v>
      </c>
      <c r="B45" s="149" t="s">
        <v>441</v>
      </c>
      <c r="C45" s="145">
        <f>SUMIFS('Po prostorih pljučni '!$D:$D,'Po prostorih pljučni '!$B:$B,A45)</f>
        <v>12</v>
      </c>
      <c r="D45" s="154"/>
      <c r="E45" s="146">
        <f t="shared" si="0"/>
        <v>0</v>
      </c>
    </row>
    <row r="46" spans="1:5" ht="28.5" x14ac:dyDescent="0.25">
      <c r="A46" s="148" t="s">
        <v>19</v>
      </c>
      <c r="B46" s="149" t="s">
        <v>442</v>
      </c>
      <c r="C46" s="145">
        <f>SUMIFS('Po prostorih pljučni '!$D:$D,'Po prostorih pljučni '!$B:$B,A46)</f>
        <v>13</v>
      </c>
      <c r="D46" s="154"/>
      <c r="E46" s="146">
        <f t="shared" si="0"/>
        <v>0</v>
      </c>
    </row>
    <row r="47" spans="1:5" x14ac:dyDescent="0.25">
      <c r="A47" s="148" t="s">
        <v>23</v>
      </c>
      <c r="B47" s="149" t="s">
        <v>419</v>
      </c>
      <c r="C47" s="145">
        <f>SUMIFS('Po prostorih pljučni '!$D:$D,'Po prostorih pljučni '!$B:$B,A47)</f>
        <v>64</v>
      </c>
      <c r="D47" s="154"/>
      <c r="E47" s="146">
        <f t="shared" si="0"/>
        <v>0</v>
      </c>
    </row>
    <row r="48" spans="1:5" x14ac:dyDescent="0.25">
      <c r="A48" s="148" t="s">
        <v>24</v>
      </c>
      <c r="B48" s="149" t="s">
        <v>443</v>
      </c>
      <c r="C48" s="145">
        <f>SUMIFS('Po prostorih pljučni '!$D:$D,'Po prostorih pljučni '!$B:$B,A48)</f>
        <v>25</v>
      </c>
      <c r="D48" s="154"/>
      <c r="E48" s="146">
        <f t="shared" si="0"/>
        <v>0</v>
      </c>
    </row>
    <row r="49" spans="1:5" ht="42.75" x14ac:dyDescent="0.25">
      <c r="A49" s="148" t="s">
        <v>25</v>
      </c>
      <c r="B49" s="149" t="s">
        <v>27</v>
      </c>
      <c r="C49" s="145">
        <f>SUMIFS('Po prostorih pljučni '!$D:$D,'Po prostorih pljučni '!$B:$B,A49)</f>
        <v>17</v>
      </c>
      <c r="D49" s="154"/>
      <c r="E49" s="146">
        <f t="shared" si="0"/>
        <v>0</v>
      </c>
    </row>
    <row r="50" spans="1:5" ht="28.5" x14ac:dyDescent="0.25">
      <c r="A50" s="148" t="s">
        <v>105</v>
      </c>
      <c r="B50" s="149" t="s">
        <v>444</v>
      </c>
      <c r="C50" s="145">
        <f>SUMIFS('Po prostorih pljučni '!$D:$D,'Po prostorih pljučni '!$B:$B,A50)</f>
        <v>27</v>
      </c>
      <c r="D50" s="154"/>
      <c r="E50" s="146">
        <f t="shared" si="0"/>
        <v>0</v>
      </c>
    </row>
    <row r="51" spans="1:5" ht="99.75" x14ac:dyDescent="0.25">
      <c r="A51" s="148" t="s">
        <v>144</v>
      </c>
      <c r="B51" s="149" t="s">
        <v>465</v>
      </c>
      <c r="C51" s="145">
        <f>SUMIFS('Po prostorih pljučni '!$D:$D,'Po prostorih pljučni '!$B:$B,A51)</f>
        <v>20</v>
      </c>
      <c r="D51" s="154"/>
      <c r="E51" s="146">
        <f t="shared" si="0"/>
        <v>0</v>
      </c>
    </row>
    <row r="52" spans="1:5" ht="58.5" x14ac:dyDescent="0.25">
      <c r="A52" s="148" t="s">
        <v>162</v>
      </c>
      <c r="B52" s="149" t="s">
        <v>418</v>
      </c>
      <c r="C52" s="145">
        <f>SUMIFS('Po prostorih pljučni '!$D:$D,'Po prostorih pljučni '!$B:$B,A52)</f>
        <v>10</v>
      </c>
      <c r="D52" s="154"/>
      <c r="E52" s="146">
        <f t="shared" ref="E52" si="6">D52*C52</f>
        <v>0</v>
      </c>
    </row>
    <row r="53" spans="1:5" ht="29.25" x14ac:dyDescent="0.25">
      <c r="A53" s="148" t="s">
        <v>185</v>
      </c>
      <c r="B53" s="149" t="s">
        <v>457</v>
      </c>
      <c r="C53" s="145">
        <f>SUMIFS('Po prostorih pljučni '!$D:$D,'Po prostorih pljučni '!$B:$B,A53)</f>
        <v>40</v>
      </c>
      <c r="D53" s="154"/>
      <c r="E53" s="146">
        <f t="shared" ref="E53:E56" si="7">D53*C53</f>
        <v>0</v>
      </c>
    </row>
    <row r="54" spans="1:5" ht="42.75" x14ac:dyDescent="0.25">
      <c r="A54" s="148" t="s">
        <v>113</v>
      </c>
      <c r="B54" s="149" t="s">
        <v>390</v>
      </c>
      <c r="C54" s="145">
        <f>SUMIFS('Po prostorih pljučni '!$D:$D,'Po prostorih pljučni '!$B:$B,A54)</f>
        <v>12</v>
      </c>
      <c r="D54" s="154"/>
      <c r="E54" s="146">
        <f t="shared" si="7"/>
        <v>0</v>
      </c>
    </row>
    <row r="55" spans="1:5" ht="28.5" x14ac:dyDescent="0.25">
      <c r="A55" s="148" t="s">
        <v>463</v>
      </c>
      <c r="B55" s="149" t="s">
        <v>464</v>
      </c>
      <c r="C55" s="145">
        <f>SUMIFS('Po prostorih pljučni '!$D:$D,'Po prostorih pljučni '!$B:$B,A55)</f>
        <v>4</v>
      </c>
      <c r="D55" s="154"/>
      <c r="E55" s="146">
        <f t="shared" si="7"/>
        <v>0</v>
      </c>
    </row>
    <row r="56" spans="1:5" ht="71.25" x14ac:dyDescent="0.25">
      <c r="A56" s="148" t="s">
        <v>456</v>
      </c>
      <c r="B56" s="149" t="s">
        <v>467</v>
      </c>
      <c r="C56" s="145">
        <f>SUMIFS('Po prostorih pljučni '!$D:$D,'Po prostorih pljučni '!$B:$B,A56)</f>
        <v>1</v>
      </c>
      <c r="D56" s="154"/>
      <c r="E56" s="146">
        <f t="shared" si="7"/>
        <v>0</v>
      </c>
    </row>
    <row r="58" spans="1:5" s="167" customFormat="1" x14ac:dyDescent="0.25">
      <c r="A58" s="163"/>
      <c r="B58" s="164" t="s">
        <v>106</v>
      </c>
      <c r="C58" s="165"/>
      <c r="D58" s="166"/>
      <c r="E58" s="166">
        <f>SUM(E18:E56)</f>
        <v>0</v>
      </c>
    </row>
    <row r="59" spans="1:5" s="167" customFormat="1" x14ac:dyDescent="0.25">
      <c r="A59" s="163"/>
      <c r="B59" s="168" t="s">
        <v>107</v>
      </c>
      <c r="C59" s="169">
        <v>0.22</v>
      </c>
      <c r="D59" s="170"/>
      <c r="E59" s="170">
        <f>E58*C59</f>
        <v>0</v>
      </c>
    </row>
    <row r="60" spans="1:5" s="167" customFormat="1" x14ac:dyDescent="0.25">
      <c r="A60" s="163"/>
      <c r="B60" s="171" t="s">
        <v>108</v>
      </c>
      <c r="C60" s="172"/>
      <c r="D60" s="173"/>
      <c r="E60" s="173">
        <f>E58+E59</f>
        <v>0</v>
      </c>
    </row>
    <row r="63" spans="1:5" x14ac:dyDescent="0.25">
      <c r="B63" s="151" t="s">
        <v>128</v>
      </c>
    </row>
    <row r="64" spans="1:5" ht="38.25" customHeight="1" x14ac:dyDescent="0.25">
      <c r="A64" s="246">
        <v>1</v>
      </c>
      <c r="B64" s="266" t="s">
        <v>129</v>
      </c>
      <c r="C64" s="267"/>
      <c r="D64" s="267"/>
      <c r="E64" s="268"/>
    </row>
    <row r="65" spans="1:9" x14ac:dyDescent="0.25">
      <c r="A65" s="246">
        <f>1+A64</f>
        <v>2</v>
      </c>
      <c r="B65" s="264" t="s">
        <v>466</v>
      </c>
      <c r="C65" s="264"/>
      <c r="D65" s="264"/>
      <c r="E65" s="264"/>
    </row>
    <row r="66" spans="1:9" ht="36.75" customHeight="1" x14ac:dyDescent="0.25">
      <c r="A66" s="246">
        <f t="shared" ref="A66:A71" si="8">1+A65</f>
        <v>3</v>
      </c>
      <c r="B66" s="264" t="s">
        <v>155</v>
      </c>
      <c r="C66" s="264"/>
      <c r="D66" s="264"/>
      <c r="E66" s="264"/>
    </row>
    <row r="67" spans="1:9" ht="132" customHeight="1" x14ac:dyDescent="0.25">
      <c r="A67" s="246">
        <f t="shared" si="8"/>
        <v>4</v>
      </c>
      <c r="B67" s="264" t="s">
        <v>174</v>
      </c>
      <c r="C67" s="264"/>
      <c r="D67" s="264"/>
      <c r="E67" s="264"/>
      <c r="F67" s="265"/>
      <c r="G67" s="265"/>
      <c r="H67" s="265"/>
    </row>
    <row r="68" spans="1:9" ht="62.25" customHeight="1" x14ac:dyDescent="0.25">
      <c r="A68" s="246">
        <f t="shared" si="8"/>
        <v>5</v>
      </c>
      <c r="B68" s="264" t="s">
        <v>175</v>
      </c>
      <c r="C68" s="264"/>
      <c r="D68" s="264"/>
      <c r="E68" s="264"/>
      <c r="F68" s="265"/>
      <c r="G68" s="265"/>
      <c r="H68" s="265"/>
    </row>
    <row r="69" spans="1:9" ht="75.75" customHeight="1" x14ac:dyDescent="0.25">
      <c r="A69" s="246">
        <f t="shared" si="8"/>
        <v>6</v>
      </c>
      <c r="B69" s="264" t="s">
        <v>176</v>
      </c>
      <c r="C69" s="264"/>
      <c r="D69" s="264"/>
      <c r="E69" s="264"/>
      <c r="F69" s="265"/>
      <c r="G69" s="265"/>
      <c r="H69" s="265"/>
    </row>
    <row r="70" spans="1:9" ht="63.75" customHeight="1" x14ac:dyDescent="0.25">
      <c r="A70" s="246">
        <f t="shared" si="8"/>
        <v>7</v>
      </c>
      <c r="B70" s="264" t="s">
        <v>481</v>
      </c>
      <c r="C70" s="264"/>
      <c r="D70" s="264"/>
      <c r="E70" s="264"/>
    </row>
    <row r="71" spans="1:9" ht="21.75" customHeight="1" x14ac:dyDescent="0.25">
      <c r="A71" s="246">
        <f t="shared" si="8"/>
        <v>8</v>
      </c>
      <c r="B71" s="264" t="s">
        <v>515</v>
      </c>
      <c r="C71" s="264"/>
      <c r="D71" s="264"/>
      <c r="E71" s="264"/>
      <c r="F71" s="107"/>
      <c r="G71" s="108"/>
      <c r="H71" s="109"/>
      <c r="I71" s="119"/>
    </row>
    <row r="72" spans="1:9" ht="12.75" customHeight="1" x14ac:dyDescent="0.25">
      <c r="B72" s="134"/>
      <c r="C72" s="138"/>
      <c r="D72" s="135"/>
      <c r="E72" s="139"/>
      <c r="F72" s="107"/>
      <c r="G72" s="108"/>
      <c r="H72" s="109"/>
      <c r="I72" s="119"/>
    </row>
    <row r="73" spans="1:9" x14ac:dyDescent="0.25">
      <c r="F73" s="107"/>
      <c r="G73" s="108"/>
      <c r="H73" s="109"/>
      <c r="I73" s="119"/>
    </row>
    <row r="74" spans="1:9" x14ac:dyDescent="0.25">
      <c r="F74" s="107"/>
      <c r="G74" s="108"/>
      <c r="H74" s="109"/>
      <c r="I74" s="119"/>
    </row>
    <row r="75" spans="1:9" x14ac:dyDescent="0.25">
      <c r="A75" s="155"/>
      <c r="B75" s="155"/>
      <c r="C75" s="156"/>
      <c r="D75" s="153"/>
      <c r="E75" s="153"/>
      <c r="F75" s="107"/>
      <c r="G75" s="108"/>
      <c r="H75" s="109"/>
      <c r="I75" s="119"/>
    </row>
    <row r="76" spans="1:9" x14ac:dyDescent="0.25">
      <c r="A76" s="155"/>
      <c r="B76" s="117" t="s">
        <v>454</v>
      </c>
      <c r="C76" s="263"/>
      <c r="D76" s="263"/>
      <c r="E76" s="263"/>
      <c r="F76" s="119"/>
    </row>
    <row r="77" spans="1:9" x14ac:dyDescent="0.25">
      <c r="A77" s="155"/>
      <c r="B77" s="155"/>
      <c r="C77" s="156"/>
      <c r="D77" s="153"/>
      <c r="E77" s="153"/>
    </row>
    <row r="78" spans="1:9" x14ac:dyDescent="0.25">
      <c r="A78" s="155"/>
      <c r="B78" s="155"/>
      <c r="C78" s="156"/>
      <c r="D78" s="153"/>
      <c r="E78" s="153"/>
    </row>
    <row r="79" spans="1:9" x14ac:dyDescent="0.25">
      <c r="A79" s="155"/>
      <c r="B79" s="155"/>
      <c r="C79" s="156"/>
      <c r="D79" s="153"/>
      <c r="E79" s="153"/>
    </row>
    <row r="80" spans="1:9" x14ac:dyDescent="0.25">
      <c r="A80" s="155"/>
      <c r="B80" s="117" t="s">
        <v>179</v>
      </c>
      <c r="C80" s="263"/>
      <c r="D80" s="263"/>
      <c r="E80" s="263"/>
    </row>
    <row r="81" spans="1:9" x14ac:dyDescent="0.25">
      <c r="A81" s="155"/>
      <c r="B81" s="155"/>
      <c r="C81" s="156"/>
      <c r="D81" s="153"/>
      <c r="E81" s="153"/>
    </row>
    <row r="82" spans="1:9" x14ac:dyDescent="0.25">
      <c r="A82" s="155"/>
      <c r="B82" s="155"/>
      <c r="C82" s="156"/>
      <c r="D82" s="153"/>
      <c r="E82" s="153"/>
    </row>
    <row r="83" spans="1:9" x14ac:dyDescent="0.25">
      <c r="A83" s="155"/>
      <c r="B83" s="155"/>
      <c r="C83" s="156"/>
      <c r="D83" s="153"/>
      <c r="E83" s="153"/>
    </row>
    <row r="84" spans="1:9" x14ac:dyDescent="0.25">
      <c r="A84" s="155"/>
      <c r="B84" s="117" t="s">
        <v>455</v>
      </c>
      <c r="C84" s="156"/>
      <c r="D84" s="153"/>
      <c r="E84" s="153"/>
    </row>
    <row r="85" spans="1:9" x14ac:dyDescent="0.25">
      <c r="A85" s="155"/>
      <c r="B85" s="155"/>
      <c r="C85" s="156"/>
      <c r="D85" s="153"/>
      <c r="E85" s="153"/>
    </row>
    <row r="86" spans="1:9" x14ac:dyDescent="0.25">
      <c r="A86" s="155"/>
      <c r="B86" s="121"/>
      <c r="C86" s="122"/>
      <c r="D86" s="123"/>
      <c r="E86" s="124"/>
      <c r="F86" s="125"/>
      <c r="G86" s="126"/>
      <c r="H86" s="127"/>
      <c r="I86" s="128"/>
    </row>
    <row r="87" spans="1:9" x14ac:dyDescent="0.25">
      <c r="A87" s="155"/>
      <c r="B87" s="121"/>
      <c r="C87" s="122"/>
      <c r="D87" s="123"/>
      <c r="E87" s="124"/>
      <c r="F87" s="125"/>
      <c r="G87" s="126"/>
      <c r="H87" s="127"/>
      <c r="I87" s="128"/>
    </row>
    <row r="88" spans="1:9" x14ac:dyDescent="0.25">
      <c r="A88" s="155"/>
      <c r="B88" s="121"/>
      <c r="C88" s="122"/>
      <c r="D88" s="123"/>
      <c r="E88" s="124"/>
      <c r="F88" s="125"/>
      <c r="G88" s="126"/>
      <c r="H88" s="127"/>
      <c r="I88" s="128"/>
    </row>
    <row r="89" spans="1:9" x14ac:dyDescent="0.25">
      <c r="A89" s="117" t="s">
        <v>180</v>
      </c>
      <c r="B89" s="118"/>
      <c r="C89" s="156"/>
      <c r="D89" s="153"/>
      <c r="E89" s="153"/>
    </row>
    <row r="90" spans="1:9" x14ac:dyDescent="0.25">
      <c r="A90" s="155"/>
      <c r="B90" s="155"/>
      <c r="C90" s="156"/>
      <c r="D90" s="153"/>
      <c r="E90" s="153"/>
    </row>
    <row r="94" spans="1:9" x14ac:dyDescent="0.25">
      <c r="B94" s="181" t="s">
        <v>181</v>
      </c>
      <c r="C94" s="175"/>
      <c r="D94" s="182"/>
      <c r="E94" s="182"/>
    </row>
    <row r="95" spans="1:9" x14ac:dyDescent="0.25">
      <c r="B95" s="174" t="s">
        <v>156</v>
      </c>
      <c r="C95" s="175">
        <f>C58</f>
        <v>0</v>
      </c>
      <c r="D95" s="176"/>
      <c r="E95" s="176">
        <f>E58</f>
        <v>0</v>
      </c>
    </row>
    <row r="96" spans="1:9" x14ac:dyDescent="0.25">
      <c r="B96" s="174" t="s">
        <v>157</v>
      </c>
      <c r="C96" s="177">
        <f>'Po prostorih pljučni '!D702</f>
        <v>488</v>
      </c>
      <c r="D96" s="176"/>
      <c r="E96" s="176">
        <f>'Po prostorih pljučni '!F702</f>
        <v>0</v>
      </c>
    </row>
    <row r="97" spans="2:5" x14ac:dyDescent="0.25">
      <c r="B97" s="178" t="s">
        <v>178</v>
      </c>
      <c r="C97" s="179">
        <f>C95-C96</f>
        <v>-488</v>
      </c>
      <c r="D97" s="180"/>
      <c r="E97" s="180">
        <f>E95-E96</f>
        <v>0</v>
      </c>
    </row>
  </sheetData>
  <sheetProtection algorithmName="SHA-512" hashValue="bAwjZsbY3NPzuL7wYVH+MuLCfLlW5brnZLl3MXPeLSA3S7wmSr6MX1M/vZfoRHgNKa2I5ekYnXMjWFzOJLeJGg==" saltValue="VLaYIoo+WCbbyzRuDKJAag==" spinCount="100000" sheet="1" objects="1" scenarios="1"/>
  <mergeCells count="24">
    <mergeCell ref="A16:E16"/>
    <mergeCell ref="A12:E12"/>
    <mergeCell ref="A14:E14"/>
    <mergeCell ref="F14:H14"/>
    <mergeCell ref="B8:D8"/>
    <mergeCell ref="B10:D10"/>
    <mergeCell ref="B3:D3"/>
    <mergeCell ref="B4:D4"/>
    <mergeCell ref="B5:D5"/>
    <mergeCell ref="B6:D6"/>
    <mergeCell ref="B7:D7"/>
    <mergeCell ref="B64:E64"/>
    <mergeCell ref="B65:E65"/>
    <mergeCell ref="B66:E66"/>
    <mergeCell ref="B67:E67"/>
    <mergeCell ref="F67:H67"/>
    <mergeCell ref="C80:E80"/>
    <mergeCell ref="C76:E76"/>
    <mergeCell ref="B68:E68"/>
    <mergeCell ref="F68:H68"/>
    <mergeCell ref="B69:E69"/>
    <mergeCell ref="F69:H69"/>
    <mergeCell ref="B70:E70"/>
    <mergeCell ref="B71:E71"/>
  </mergeCells>
  <phoneticPr fontId="11" type="noConversion"/>
  <pageMargins left="0.23622047244094491" right="0.23622047244094491" top="0.74803149606299213" bottom="0.74803149606299213" header="0.31496062992125984" footer="0.31496062992125984"/>
  <pageSetup paperSize="9" orientation="portrait" r:id="rId1"/>
  <rowBreaks count="1" manualBreakCount="1">
    <brk id="92"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A00D63-9671-4768-9618-2B8672FCFC7C}">
  <dimension ref="A1:W42"/>
  <sheetViews>
    <sheetView workbookViewId="0">
      <selection activeCell="O34" sqref="O34"/>
    </sheetView>
  </sheetViews>
  <sheetFormatPr defaultRowHeight="15" x14ac:dyDescent="0.25"/>
  <cols>
    <col min="1" max="1" width="5.5703125" style="85" customWidth="1"/>
    <col min="2" max="2" width="22.140625" style="85" customWidth="1"/>
    <col min="3" max="3" width="48.7109375" style="85" customWidth="1"/>
    <col min="4" max="4" width="12.42578125" style="85" bestFit="1" customWidth="1"/>
    <col min="5" max="5" width="5.5703125" style="85" customWidth="1"/>
    <col min="6" max="6" width="6.5703125" style="85" customWidth="1"/>
    <col min="7" max="7" width="36.140625" style="85" customWidth="1"/>
    <col min="8" max="8" width="8.140625" style="85" customWidth="1"/>
    <col min="9" max="9" width="4.28515625" style="85" customWidth="1"/>
    <col min="10" max="10" width="9.140625" style="85"/>
    <col min="11" max="11" width="34.7109375" style="85" bestFit="1" customWidth="1"/>
    <col min="12" max="12" width="9.140625" style="85"/>
    <col min="13" max="13" width="3.5703125" style="85" customWidth="1"/>
    <col min="14" max="14" width="9.140625" style="85"/>
    <col min="15" max="15" width="34.7109375" style="85" bestFit="1" customWidth="1"/>
    <col min="16" max="23" width="9.140625" style="85"/>
  </cols>
  <sheetData>
    <row r="1" spans="2:13" ht="23.25" x14ac:dyDescent="0.35">
      <c r="B1" s="219" t="s">
        <v>352</v>
      </c>
    </row>
    <row r="3" spans="2:13" x14ac:dyDescent="0.25">
      <c r="B3" s="288" t="s">
        <v>303</v>
      </c>
      <c r="C3" s="288"/>
      <c r="D3" s="288"/>
      <c r="G3" s="186" t="s">
        <v>301</v>
      </c>
    </row>
    <row r="4" spans="2:13" x14ac:dyDescent="0.25">
      <c r="H4" s="186"/>
      <c r="I4" s="186"/>
      <c r="M4" s="186"/>
    </row>
    <row r="5" spans="2:13" x14ac:dyDescent="0.25">
      <c r="F5" s="86"/>
      <c r="G5" s="87" t="s">
        <v>458</v>
      </c>
      <c r="H5" s="244" t="s">
        <v>299</v>
      </c>
    </row>
    <row r="6" spans="2:13" x14ac:dyDescent="0.25">
      <c r="B6" s="190" t="s">
        <v>291</v>
      </c>
      <c r="C6" s="190" t="s">
        <v>269</v>
      </c>
      <c r="D6" s="115" t="s">
        <v>270</v>
      </c>
      <c r="F6" s="86"/>
      <c r="G6" s="87" t="s">
        <v>223</v>
      </c>
      <c r="H6" s="191" t="s">
        <v>299</v>
      </c>
    </row>
    <row r="7" spans="2:13" ht="15" customHeight="1" x14ac:dyDescent="0.25">
      <c r="B7" s="194" t="s">
        <v>292</v>
      </c>
      <c r="C7" s="195" t="s">
        <v>343</v>
      </c>
      <c r="D7" s="196" t="s">
        <v>104</v>
      </c>
      <c r="F7" s="191"/>
      <c r="G7" s="92" t="s">
        <v>295</v>
      </c>
      <c r="H7" s="191" t="s">
        <v>299</v>
      </c>
    </row>
    <row r="8" spans="2:13" ht="15.75" customHeight="1" x14ac:dyDescent="0.25">
      <c r="B8" s="194" t="s">
        <v>294</v>
      </c>
      <c r="C8" s="195" t="s">
        <v>344</v>
      </c>
      <c r="D8" s="196" t="s">
        <v>104</v>
      </c>
      <c r="F8" s="191"/>
      <c r="G8" s="92" t="s">
        <v>296</v>
      </c>
      <c r="H8" s="191" t="s">
        <v>299</v>
      </c>
    </row>
    <row r="9" spans="2:13" ht="16.5" customHeight="1" x14ac:dyDescent="0.25">
      <c r="B9" s="194" t="s">
        <v>293</v>
      </c>
      <c r="C9" s="195" t="s">
        <v>345</v>
      </c>
      <c r="D9" s="196" t="s">
        <v>104</v>
      </c>
      <c r="F9" s="191"/>
      <c r="G9" s="92" t="s">
        <v>459</v>
      </c>
      <c r="H9" s="191" t="s">
        <v>299</v>
      </c>
    </row>
    <row r="10" spans="2:13" x14ac:dyDescent="0.25">
      <c r="F10" s="86"/>
      <c r="G10" s="87" t="s">
        <v>228</v>
      </c>
      <c r="H10" s="191" t="s">
        <v>299</v>
      </c>
    </row>
    <row r="11" spans="2:13" x14ac:dyDescent="0.25">
      <c r="F11" s="115"/>
      <c r="G11" s="92" t="s">
        <v>211</v>
      </c>
      <c r="H11" s="191" t="s">
        <v>299</v>
      </c>
    </row>
    <row r="12" spans="2:13" x14ac:dyDescent="0.25">
      <c r="F12" s="191" t="s">
        <v>300</v>
      </c>
      <c r="G12" s="92" t="s">
        <v>460</v>
      </c>
      <c r="H12" s="87"/>
    </row>
    <row r="13" spans="2:13" ht="30" x14ac:dyDescent="0.25">
      <c r="F13" s="87"/>
      <c r="G13" s="188" t="s">
        <v>461</v>
      </c>
      <c r="H13" s="191" t="s">
        <v>299</v>
      </c>
    </row>
    <row r="17" spans="6:8" x14ac:dyDescent="0.25">
      <c r="F17" s="186"/>
      <c r="G17" s="186" t="s">
        <v>302</v>
      </c>
      <c r="H17" s="186"/>
    </row>
    <row r="18" spans="6:8" x14ac:dyDescent="0.25">
      <c r="F18" s="243"/>
      <c r="G18" s="243"/>
      <c r="H18" s="243"/>
    </row>
    <row r="19" spans="6:8" x14ac:dyDescent="0.25">
      <c r="F19" s="86"/>
      <c r="G19" s="87" t="s">
        <v>202</v>
      </c>
      <c r="H19" s="244" t="s">
        <v>299</v>
      </c>
    </row>
    <row r="20" spans="6:8" x14ac:dyDescent="0.25">
      <c r="F20" s="86"/>
      <c r="G20" s="87" t="s">
        <v>223</v>
      </c>
      <c r="H20" s="191" t="s">
        <v>299</v>
      </c>
    </row>
    <row r="21" spans="6:8" x14ac:dyDescent="0.25">
      <c r="F21" s="191"/>
      <c r="G21" s="92" t="s">
        <v>295</v>
      </c>
      <c r="H21" s="191" t="s">
        <v>299</v>
      </c>
    </row>
    <row r="22" spans="6:8" x14ac:dyDescent="0.25">
      <c r="F22" s="191"/>
      <c r="G22" s="92" t="s">
        <v>296</v>
      </c>
      <c r="H22" s="191" t="s">
        <v>299</v>
      </c>
    </row>
    <row r="23" spans="6:8" x14ac:dyDescent="0.25">
      <c r="F23" s="191" t="s">
        <v>300</v>
      </c>
      <c r="G23" s="92" t="s">
        <v>297</v>
      </c>
      <c r="H23" s="191"/>
    </row>
    <row r="24" spans="6:8" x14ac:dyDescent="0.25">
      <c r="F24" s="86"/>
      <c r="G24" s="87" t="s">
        <v>228</v>
      </c>
      <c r="H24" s="191" t="s">
        <v>299</v>
      </c>
    </row>
    <row r="25" spans="6:8" x14ac:dyDescent="0.25">
      <c r="F25" s="115"/>
      <c r="G25" s="92" t="s">
        <v>211</v>
      </c>
      <c r="H25" s="191" t="s">
        <v>299</v>
      </c>
    </row>
    <row r="26" spans="6:8" x14ac:dyDescent="0.25">
      <c r="F26" s="191" t="s">
        <v>300</v>
      </c>
      <c r="G26" s="92" t="s">
        <v>298</v>
      </c>
      <c r="H26" s="87"/>
    </row>
    <row r="27" spans="6:8" ht="30" x14ac:dyDescent="0.25">
      <c r="F27" s="191" t="s">
        <v>300</v>
      </c>
      <c r="G27" s="188" t="s">
        <v>461</v>
      </c>
      <c r="H27" s="191"/>
    </row>
    <row r="31" spans="6:8" x14ac:dyDescent="0.25">
      <c r="F31" s="186"/>
      <c r="G31" s="186" t="s">
        <v>305</v>
      </c>
    </row>
    <row r="32" spans="6:8" x14ac:dyDescent="0.25">
      <c r="F32" s="243"/>
      <c r="G32" s="243"/>
    </row>
    <row r="33" spans="6:8" x14ac:dyDescent="0.25">
      <c r="F33" s="236" t="s">
        <v>391</v>
      </c>
      <c r="G33" s="87" t="s">
        <v>458</v>
      </c>
      <c r="H33" s="236" t="s">
        <v>391</v>
      </c>
    </row>
    <row r="34" spans="6:8" x14ac:dyDescent="0.25">
      <c r="F34" s="86"/>
      <c r="G34" s="87" t="s">
        <v>223</v>
      </c>
      <c r="H34" s="191" t="s">
        <v>299</v>
      </c>
    </row>
    <row r="35" spans="6:8" x14ac:dyDescent="0.25">
      <c r="F35" s="191"/>
      <c r="G35" s="92" t="s">
        <v>295</v>
      </c>
      <c r="H35" s="191" t="s">
        <v>299</v>
      </c>
    </row>
    <row r="36" spans="6:8" ht="30" x14ac:dyDescent="0.25">
      <c r="F36" s="191"/>
      <c r="G36" s="92" t="s">
        <v>452</v>
      </c>
      <c r="H36" s="191" t="s">
        <v>299</v>
      </c>
    </row>
    <row r="37" spans="6:8" ht="30" x14ac:dyDescent="0.25">
      <c r="F37" s="244" t="s">
        <v>300</v>
      </c>
      <c r="G37" s="87" t="s">
        <v>453</v>
      </c>
      <c r="H37" s="87"/>
    </row>
    <row r="38" spans="6:8" x14ac:dyDescent="0.25">
      <c r="F38" s="191" t="s">
        <v>300</v>
      </c>
      <c r="G38" s="92" t="s">
        <v>297</v>
      </c>
      <c r="H38" s="87"/>
    </row>
    <row r="39" spans="6:8" x14ac:dyDescent="0.25">
      <c r="F39" s="191" t="s">
        <v>300</v>
      </c>
      <c r="G39" s="87" t="s">
        <v>228</v>
      </c>
      <c r="H39" s="191"/>
    </row>
    <row r="40" spans="6:8" x14ac:dyDescent="0.25">
      <c r="F40" s="191" t="s">
        <v>300</v>
      </c>
      <c r="G40" s="92" t="s">
        <v>211</v>
      </c>
      <c r="H40" s="191"/>
    </row>
    <row r="41" spans="6:8" x14ac:dyDescent="0.25">
      <c r="F41" s="191" t="s">
        <v>300</v>
      </c>
      <c r="G41" s="92" t="s">
        <v>298</v>
      </c>
      <c r="H41" s="87"/>
    </row>
    <row r="42" spans="6:8" ht="30" x14ac:dyDescent="0.25">
      <c r="F42" s="191" t="s">
        <v>300</v>
      </c>
      <c r="G42" s="188" t="s">
        <v>461</v>
      </c>
      <c r="H42" s="191"/>
    </row>
  </sheetData>
  <sheetProtection algorithmName="SHA-512" hashValue="tb01Wjd+YF0kw/g/PlJ5aS3pAP7b5bM8+DZUMB+sB5Z0eKX9EfDP75wSU0mQpnxHxLwaNjlFlAdmSXPZaT2IhA==" saltValue="wt9BMLlWyP7BCBJC02m8pQ==" spinCount="100000" sheet="1" objects="1" scenarios="1"/>
  <mergeCells count="1">
    <mergeCell ref="B3:D3"/>
  </mergeCells>
  <phoneticPr fontId="11"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3EFB98-ACC3-45CE-A9B8-FE7E27328CAD}">
  <dimension ref="A1:N718"/>
  <sheetViews>
    <sheetView tabSelected="1" workbookViewId="0">
      <selection activeCell="C5" sqref="C5"/>
    </sheetView>
  </sheetViews>
  <sheetFormatPr defaultRowHeight="15" x14ac:dyDescent="0.25"/>
  <cols>
    <col min="1" max="1" width="6.42578125" style="103" customWidth="1"/>
    <col min="2" max="2" width="11" style="63" customWidth="1"/>
    <col min="3" max="3" width="51.5703125" style="9" customWidth="1"/>
    <col min="4" max="4" width="8.140625" style="33" customWidth="1"/>
    <col min="5" max="5" width="11" style="38" customWidth="1"/>
    <col min="6" max="6" width="10.140625" style="90" bestFit="1" customWidth="1"/>
    <col min="7" max="7" width="6.42578125" style="234" bestFit="1" customWidth="1"/>
    <col min="8" max="8" width="45.140625" style="197" bestFit="1" customWidth="1"/>
    <col min="9" max="9" width="34" style="197" customWidth="1"/>
    <col min="10" max="10" width="38.5703125" bestFit="1" customWidth="1"/>
    <col min="11" max="11" width="40.42578125" bestFit="1" customWidth="1"/>
    <col min="12" max="12" width="45.140625" customWidth="1"/>
    <col min="13" max="13" width="34" customWidth="1"/>
  </cols>
  <sheetData>
    <row r="1" spans="1:8" ht="15.75" customHeight="1" thickBot="1" x14ac:dyDescent="0.3">
      <c r="A1" s="93" t="s">
        <v>102</v>
      </c>
      <c r="B1" s="50"/>
      <c r="C1" s="2"/>
      <c r="D1" s="27"/>
      <c r="E1" s="88"/>
      <c r="F1" s="89"/>
    </row>
    <row r="2" spans="1:8" x14ac:dyDescent="0.25">
      <c r="A2" s="13" t="s">
        <v>1</v>
      </c>
      <c r="B2" s="255" t="s">
        <v>2</v>
      </c>
      <c r="C2" s="281" t="s">
        <v>3</v>
      </c>
      <c r="D2" s="28" t="s">
        <v>4</v>
      </c>
      <c r="E2" s="64" t="s">
        <v>5</v>
      </c>
      <c r="F2" s="73" t="s">
        <v>399</v>
      </c>
    </row>
    <row r="3" spans="1:8" x14ac:dyDescent="0.25">
      <c r="A3" s="3" t="s">
        <v>6</v>
      </c>
      <c r="B3" s="256"/>
      <c r="C3" s="282"/>
      <c r="D3" s="29" t="s">
        <v>7</v>
      </c>
      <c r="E3" s="39" t="s">
        <v>8</v>
      </c>
      <c r="F3" s="74" t="s">
        <v>398</v>
      </c>
    </row>
    <row r="4" spans="1:8" ht="15.75" thickBot="1" x14ac:dyDescent="0.3">
      <c r="A4" s="5"/>
      <c r="B4" s="257"/>
      <c r="C4" s="283"/>
      <c r="D4" s="30" t="s">
        <v>9</v>
      </c>
      <c r="E4" s="65" t="s">
        <v>397</v>
      </c>
      <c r="F4" s="75"/>
    </row>
    <row r="5" spans="1:8" ht="57" x14ac:dyDescent="0.25">
      <c r="A5" s="94">
        <v>1</v>
      </c>
      <c r="B5" s="51" t="str">
        <f>'Predračun OBR 2.1'!A23</f>
        <v>TGZ</v>
      </c>
      <c r="C5" s="6" t="str">
        <f>'Predračun OBR 2.1'!B23</f>
        <v>Popravki na obstoječih zunanjih usmerjevalnih tablah ALI zamenjava celotne vsebina table z novo.
tabla 4x1,7 m - 1 kos
tabla 1,1x1,7 m- 3 kos</v>
      </c>
      <c r="D5" s="32">
        <v>4</v>
      </c>
      <c r="E5" s="36">
        <f>'Predračun OBR 2.1'!D23</f>
        <v>0</v>
      </c>
      <c r="F5" s="76">
        <f>D5*E5</f>
        <v>0</v>
      </c>
      <c r="G5" s="234">
        <f t="shared" ref="G5:G71" si="0">E5*D5-F5</f>
        <v>0</v>
      </c>
      <c r="H5" s="197" t="s">
        <v>484</v>
      </c>
    </row>
    <row r="6" spans="1:8" ht="15.75" thickBot="1" x14ac:dyDescent="0.3">
      <c r="A6" s="95"/>
      <c r="B6" s="52"/>
      <c r="C6" s="41"/>
      <c r="D6" s="44"/>
      <c r="E6" s="43"/>
      <c r="F6" s="43"/>
      <c r="G6" s="234">
        <f t="shared" si="0"/>
        <v>0</v>
      </c>
    </row>
    <row r="7" spans="1:8" ht="15.75" thickBot="1" x14ac:dyDescent="0.3">
      <c r="A7" s="93" t="s">
        <v>118</v>
      </c>
      <c r="B7" s="50"/>
      <c r="C7" s="2"/>
      <c r="D7" s="27"/>
      <c r="E7" s="88"/>
      <c r="F7" s="89"/>
      <c r="G7" s="234">
        <f t="shared" si="0"/>
        <v>0</v>
      </c>
    </row>
    <row r="8" spans="1:8" x14ac:dyDescent="0.25">
      <c r="A8" s="13" t="s">
        <v>1</v>
      </c>
      <c r="B8" s="255" t="s">
        <v>2</v>
      </c>
      <c r="C8" s="281" t="s">
        <v>3</v>
      </c>
      <c r="D8" s="28" t="s">
        <v>4</v>
      </c>
      <c r="E8" s="64" t="s">
        <v>5</v>
      </c>
      <c r="F8" s="73" t="s">
        <v>399</v>
      </c>
      <c r="G8" s="234" t="e">
        <f t="shared" si="0"/>
        <v>#VALUE!</v>
      </c>
    </row>
    <row r="9" spans="1:8" x14ac:dyDescent="0.25">
      <c r="A9" s="3" t="s">
        <v>6</v>
      </c>
      <c r="B9" s="256"/>
      <c r="C9" s="282"/>
      <c r="D9" s="29" t="s">
        <v>7</v>
      </c>
      <c r="E9" s="39" t="s">
        <v>8</v>
      </c>
      <c r="F9" s="74" t="s">
        <v>398</v>
      </c>
      <c r="G9" s="234" t="e">
        <f t="shared" si="0"/>
        <v>#VALUE!</v>
      </c>
    </row>
    <row r="10" spans="1:8" ht="15.75" thickBot="1" x14ac:dyDescent="0.3">
      <c r="A10" s="5"/>
      <c r="B10" s="257"/>
      <c r="C10" s="283"/>
      <c r="D10" s="30" t="s">
        <v>9</v>
      </c>
      <c r="E10" s="65" t="s">
        <v>397</v>
      </c>
      <c r="F10" s="75"/>
      <c r="G10" s="234" t="e">
        <f t="shared" si="0"/>
        <v>#VALUE!</v>
      </c>
    </row>
    <row r="11" spans="1:8" ht="57" x14ac:dyDescent="0.25">
      <c r="A11" s="94">
        <v>1</v>
      </c>
      <c r="B11" s="51" t="str">
        <f>'Predračun OBR 2.1'!A24</f>
        <v>TGN</v>
      </c>
      <c r="C11" s="1" t="str">
        <f>'Predračun OBR 2.1'!B24</f>
        <v>Popravki na obstoječih notranjih usmerjevalnih tablah (PODZEMNI HODNIK), ALI zamenjava celotne vsebine table z novo.
tabla 1,5x1,5 m- 3 kos</v>
      </c>
      <c r="D11" s="31">
        <v>3</v>
      </c>
      <c r="E11" s="36">
        <f>'Predračun OBR 2.1'!D24</f>
        <v>0</v>
      </c>
      <c r="F11" s="76">
        <f>D11*E11</f>
        <v>0</v>
      </c>
      <c r="G11" s="234">
        <f t="shared" si="0"/>
        <v>0</v>
      </c>
      <c r="H11" s="197" t="s">
        <v>484</v>
      </c>
    </row>
    <row r="12" spans="1:8" ht="15.75" thickBot="1" x14ac:dyDescent="0.3">
      <c r="A12" s="95"/>
      <c r="B12" s="52"/>
      <c r="C12" s="41"/>
      <c r="D12" s="44"/>
      <c r="E12" s="43"/>
      <c r="F12" s="43"/>
      <c r="G12" s="234">
        <f t="shared" si="0"/>
        <v>0</v>
      </c>
    </row>
    <row r="13" spans="1:8" ht="15.75" thickBot="1" x14ac:dyDescent="0.3">
      <c r="A13" s="93" t="s">
        <v>163</v>
      </c>
      <c r="B13" s="50"/>
      <c r="C13" s="2"/>
      <c r="D13" s="27"/>
      <c r="E13" s="88"/>
      <c r="F13" s="89"/>
      <c r="G13" s="234">
        <f t="shared" si="0"/>
        <v>0</v>
      </c>
    </row>
    <row r="14" spans="1:8" x14ac:dyDescent="0.25">
      <c r="A14" s="13" t="s">
        <v>1</v>
      </c>
      <c r="B14" s="255" t="s">
        <v>2</v>
      </c>
      <c r="C14" s="281" t="s">
        <v>3</v>
      </c>
      <c r="D14" s="28" t="s">
        <v>4</v>
      </c>
      <c r="E14" s="64" t="s">
        <v>5</v>
      </c>
      <c r="F14" s="73" t="s">
        <v>399</v>
      </c>
      <c r="G14" s="234" t="e">
        <f t="shared" si="0"/>
        <v>#VALUE!</v>
      </c>
    </row>
    <row r="15" spans="1:8" x14ac:dyDescent="0.25">
      <c r="A15" s="3" t="s">
        <v>6</v>
      </c>
      <c r="B15" s="256"/>
      <c r="C15" s="282"/>
      <c r="D15" s="29" t="s">
        <v>7</v>
      </c>
      <c r="E15" s="39" t="s">
        <v>8</v>
      </c>
      <c r="F15" s="74" t="s">
        <v>398</v>
      </c>
      <c r="G15" s="234" t="e">
        <f t="shared" si="0"/>
        <v>#VALUE!</v>
      </c>
    </row>
    <row r="16" spans="1:8" ht="15.75" thickBot="1" x14ac:dyDescent="0.3">
      <c r="A16" s="5"/>
      <c r="B16" s="257"/>
      <c r="C16" s="283"/>
      <c r="D16" s="30" t="s">
        <v>9</v>
      </c>
      <c r="E16" s="65" t="s">
        <v>397</v>
      </c>
      <c r="F16" s="75"/>
      <c r="G16" s="234" t="e">
        <f t="shared" si="0"/>
        <v>#VALUE!</v>
      </c>
    </row>
    <row r="17" spans="1:8" ht="57" x14ac:dyDescent="0.25">
      <c r="A17" s="94">
        <v>1</v>
      </c>
      <c r="B17" s="51" t="str">
        <f>'Predračun OBR 2.1'!A52</f>
        <v>TABNOVE</v>
      </c>
      <c r="C17" s="1" t="str">
        <f>'Predračun OBR 2.1'!B52</f>
        <v>Table različni dimenzij, napisov, oznak, vizualnih oblik, pritrdilnih in obešalnih načinov, ter materialov za potrebe označitve oddelkov ZNOTRAJ OBMOČJA UKC MARIBOR (enota mere za to postavko je m2).</v>
      </c>
      <c r="D17" s="31">
        <v>10</v>
      </c>
      <c r="E17" s="36">
        <f>'Predračun OBR 2.1'!D52</f>
        <v>0</v>
      </c>
      <c r="F17" s="76">
        <f>D17*E17</f>
        <v>0</v>
      </c>
      <c r="G17" s="234">
        <f t="shared" si="0"/>
        <v>0</v>
      </c>
    </row>
    <row r="18" spans="1:8" ht="42.75" x14ac:dyDescent="0.25">
      <c r="A18" s="94">
        <v>2</v>
      </c>
      <c r="B18" s="51" t="str">
        <f>'Predračun OBR 2.1'!A53</f>
        <v>FOL</v>
      </c>
      <c r="C18" s="1" t="str">
        <f>'Predračun OBR 2.1'!B53</f>
        <v>Dobava in montaža mlečne folije, nameščena na steklena vrata, okna in stene (enota mere za to postavko je  m2).</v>
      </c>
      <c r="D18" s="31">
        <v>40</v>
      </c>
      <c r="E18" s="36">
        <f>'Predračun OBR 2.1'!D53</f>
        <v>0</v>
      </c>
      <c r="F18" s="76">
        <f>D18*E18</f>
        <v>0</v>
      </c>
      <c r="G18" s="234">
        <f t="shared" si="0"/>
        <v>0</v>
      </c>
    </row>
    <row r="19" spans="1:8" ht="15.75" thickBot="1" x14ac:dyDescent="0.3">
      <c r="A19" s="95"/>
      <c r="B19" s="52"/>
      <c r="C19" s="41"/>
      <c r="D19" s="44"/>
      <c r="E19" s="43"/>
      <c r="F19" s="43"/>
      <c r="G19" s="234">
        <f t="shared" si="0"/>
        <v>0</v>
      </c>
    </row>
    <row r="20" spans="1:8" ht="15.75" thickBot="1" x14ac:dyDescent="0.3">
      <c r="A20" s="93" t="s">
        <v>119</v>
      </c>
      <c r="B20" s="50"/>
      <c r="C20" s="2"/>
      <c r="D20" s="27"/>
      <c r="E20" s="88"/>
      <c r="F20" s="89"/>
      <c r="G20" s="234">
        <f t="shared" si="0"/>
        <v>0</v>
      </c>
    </row>
    <row r="21" spans="1:8" x14ac:dyDescent="0.25">
      <c r="A21" s="13" t="s">
        <v>1</v>
      </c>
      <c r="B21" s="255" t="s">
        <v>2</v>
      </c>
      <c r="C21" s="281" t="s">
        <v>3</v>
      </c>
      <c r="D21" s="28" t="s">
        <v>4</v>
      </c>
      <c r="E21" s="64" t="s">
        <v>5</v>
      </c>
      <c r="F21" s="73" t="s">
        <v>399</v>
      </c>
      <c r="G21" s="234" t="e">
        <f t="shared" si="0"/>
        <v>#VALUE!</v>
      </c>
    </row>
    <row r="22" spans="1:8" x14ac:dyDescent="0.25">
      <c r="A22" s="3" t="s">
        <v>6</v>
      </c>
      <c r="B22" s="256"/>
      <c r="C22" s="282"/>
      <c r="D22" s="29" t="s">
        <v>7</v>
      </c>
      <c r="E22" s="39" t="s">
        <v>8</v>
      </c>
      <c r="F22" s="74" t="s">
        <v>398</v>
      </c>
      <c r="G22" s="234" t="e">
        <f t="shared" si="0"/>
        <v>#VALUE!</v>
      </c>
    </row>
    <row r="23" spans="1:8" ht="15.75" thickBot="1" x14ac:dyDescent="0.3">
      <c r="A23" s="5"/>
      <c r="B23" s="257"/>
      <c r="C23" s="283"/>
      <c r="D23" s="30" t="s">
        <v>9</v>
      </c>
      <c r="E23" s="65" t="s">
        <v>397</v>
      </c>
      <c r="F23" s="75"/>
      <c r="G23" s="234" t="e">
        <f t="shared" si="0"/>
        <v>#VALUE!</v>
      </c>
    </row>
    <row r="24" spans="1:8" ht="42.75" x14ac:dyDescent="0.25">
      <c r="A24" s="94">
        <v>1</v>
      </c>
      <c r="B24" s="51" t="str">
        <f>'Predračun OBR 2.1'!A54</f>
        <v>IZHOD</v>
      </c>
      <c r="C24" s="1" t="str">
        <f>'Predračun OBR 2.1'!B54</f>
        <v>Tabla za izhod z napisom in označeno smerjo, velikosti 100/30 montaža na zid enostranska ali obojestransko viseča tabla iz stropa</v>
      </c>
      <c r="D24" s="31">
        <v>12</v>
      </c>
      <c r="E24" s="36">
        <f>'Predračun OBR 2.1'!D54</f>
        <v>0</v>
      </c>
      <c r="F24" s="76">
        <f>D24*E24</f>
        <v>0</v>
      </c>
      <c r="G24" s="234">
        <f t="shared" si="0"/>
        <v>0</v>
      </c>
      <c r="H24" s="235" t="s">
        <v>389</v>
      </c>
    </row>
    <row r="25" spans="1:8" x14ac:dyDescent="0.25">
      <c r="A25" s="95"/>
      <c r="B25" s="52"/>
      <c r="C25" s="41"/>
      <c r="D25" s="44"/>
      <c r="E25" s="43"/>
      <c r="F25" s="43"/>
      <c r="G25" s="234">
        <f t="shared" si="0"/>
        <v>0</v>
      </c>
    </row>
    <row r="26" spans="1:8" ht="15.75" thickBot="1" x14ac:dyDescent="0.3">
      <c r="A26" s="95"/>
      <c r="B26" s="52"/>
      <c r="C26" s="41"/>
      <c r="D26" s="44"/>
      <c r="E26" s="43"/>
      <c r="F26" s="43"/>
      <c r="G26" s="234">
        <f t="shared" si="0"/>
        <v>0</v>
      </c>
    </row>
    <row r="27" spans="1:8" ht="15.75" thickBot="1" x14ac:dyDescent="0.3">
      <c r="A27" s="93" t="s">
        <v>126</v>
      </c>
      <c r="B27" s="50"/>
      <c r="C27" s="2"/>
      <c r="D27" s="27"/>
      <c r="E27" s="88"/>
      <c r="F27" s="89"/>
      <c r="G27" s="234">
        <f t="shared" si="0"/>
        <v>0</v>
      </c>
    </row>
    <row r="28" spans="1:8" x14ac:dyDescent="0.25">
      <c r="A28" s="13" t="s">
        <v>1</v>
      </c>
      <c r="B28" s="255" t="s">
        <v>2</v>
      </c>
      <c r="C28" s="281" t="s">
        <v>3</v>
      </c>
      <c r="D28" s="28" t="s">
        <v>4</v>
      </c>
      <c r="E28" s="64" t="s">
        <v>5</v>
      </c>
      <c r="F28" s="73" t="s">
        <v>399</v>
      </c>
      <c r="G28" s="234" t="e">
        <f t="shared" si="0"/>
        <v>#VALUE!</v>
      </c>
    </row>
    <row r="29" spans="1:8" x14ac:dyDescent="0.25">
      <c r="A29" s="3" t="s">
        <v>6</v>
      </c>
      <c r="B29" s="256"/>
      <c r="C29" s="282"/>
      <c r="D29" s="29" t="s">
        <v>7</v>
      </c>
      <c r="E29" s="39" t="s">
        <v>8</v>
      </c>
      <c r="F29" s="74" t="s">
        <v>398</v>
      </c>
      <c r="G29" s="234" t="e">
        <f t="shared" si="0"/>
        <v>#VALUE!</v>
      </c>
    </row>
    <row r="30" spans="1:8" ht="15.75" thickBot="1" x14ac:dyDescent="0.3">
      <c r="A30" s="5"/>
      <c r="B30" s="257"/>
      <c r="C30" s="283"/>
      <c r="D30" s="30" t="s">
        <v>9</v>
      </c>
      <c r="E30" s="65" t="s">
        <v>397</v>
      </c>
      <c r="F30" s="75"/>
      <c r="G30" s="234" t="e">
        <f t="shared" si="0"/>
        <v>#VALUE!</v>
      </c>
    </row>
    <row r="31" spans="1:8" ht="28.5" x14ac:dyDescent="0.25">
      <c r="A31" s="94">
        <v>1</v>
      </c>
      <c r="B31" s="51" t="str">
        <f>'Predračun OBR 2.1'!A18</f>
        <v>TG1</v>
      </c>
      <c r="C31" s="1" t="str">
        <f>'Predračun OBR 2.1'!B18</f>
        <v>Glavna informativna tabla zgradbe,  dim. 60/100. Tabla zunaj vhod v zgradbo.</v>
      </c>
      <c r="D31" s="31">
        <v>2</v>
      </c>
      <c r="E31" s="36">
        <f>'Predračun OBR 2.1'!D18</f>
        <v>0</v>
      </c>
      <c r="F31" s="76">
        <f>D31*E31</f>
        <v>0</v>
      </c>
      <c r="G31" s="234">
        <f t="shared" si="0"/>
        <v>0</v>
      </c>
      <c r="H31" s="197" t="s">
        <v>392</v>
      </c>
    </row>
    <row r="32" spans="1:8" ht="42.75" x14ac:dyDescent="0.25">
      <c r="A32" s="94">
        <f>1+A31</f>
        <v>2</v>
      </c>
      <c r="B32" s="53" t="str">
        <f>'Predračun OBR 2.1'!A49</f>
        <v>NAL</v>
      </c>
      <c r="C32" s="7" t="str">
        <f>'Predračun OBR 2.1'!B49</f>
        <v xml:space="preserve">Nalepke na steklena vraha na vhodu na oddelek za prepoved kajenja,hrane,živali,rolerjev, GSM naprav, slikanja, itd.  </v>
      </c>
      <c r="D32" s="32">
        <v>3</v>
      </c>
      <c r="E32" s="36">
        <f>'Predračun OBR 2.1'!D49</f>
        <v>0</v>
      </c>
      <c r="F32" s="76">
        <f>D32*E32</f>
        <v>0</v>
      </c>
      <c r="G32" s="234">
        <f t="shared" si="0"/>
        <v>0</v>
      </c>
    </row>
    <row r="33" spans="1:11" ht="85.5" x14ac:dyDescent="0.25">
      <c r="A33" s="94">
        <f>1+A32</f>
        <v>3</v>
      </c>
      <c r="B33" s="53" t="str">
        <f>'Predračun OBR 2.1'!A56</f>
        <v>EU</v>
      </c>
      <c r="C33" s="7" t="str">
        <f>'Predračun OBR 2.1'!B56</f>
        <v>Razlagalna tabla za objekte financirane z EU sredstvi, z logotipi EU,MZ,UKC, skladno z Navodili organa upravljanja na področju komuniciranja vsebin kohezijske politike v programskem obdobju 2014–2020, februar 2021. Priporočena velikost table 100 x 150 cm</v>
      </c>
      <c r="D33" s="32">
        <v>1</v>
      </c>
      <c r="E33" s="36">
        <f>'Predračun OBR 2.1'!D56</f>
        <v>0</v>
      </c>
      <c r="F33" s="76">
        <f>D33*E33</f>
        <v>0</v>
      </c>
      <c r="G33" s="234">
        <f t="shared" si="0"/>
        <v>0</v>
      </c>
    </row>
    <row r="34" spans="1:11" ht="15.75" thickBot="1" x14ac:dyDescent="0.3">
      <c r="A34" s="95"/>
      <c r="B34" s="54"/>
      <c r="C34" s="42"/>
      <c r="D34" s="34"/>
      <c r="E34" s="43"/>
      <c r="F34" s="43"/>
      <c r="G34" s="234">
        <f t="shared" si="0"/>
        <v>0</v>
      </c>
    </row>
    <row r="35" spans="1:11" ht="15.75" thickBot="1" x14ac:dyDescent="0.3">
      <c r="A35" s="93" t="s">
        <v>509</v>
      </c>
      <c r="B35" s="50"/>
      <c r="C35" s="2"/>
      <c r="D35" s="27"/>
      <c r="E35" s="88"/>
      <c r="F35" s="89"/>
      <c r="G35" s="234">
        <f t="shared" si="0"/>
        <v>0</v>
      </c>
    </row>
    <row r="36" spans="1:11" x14ac:dyDescent="0.25">
      <c r="A36" s="13" t="s">
        <v>1</v>
      </c>
      <c r="B36" s="255" t="s">
        <v>2</v>
      </c>
      <c r="C36" s="281" t="s">
        <v>3</v>
      </c>
      <c r="D36" s="28" t="s">
        <v>4</v>
      </c>
      <c r="E36" s="64" t="s">
        <v>5</v>
      </c>
      <c r="F36" s="73" t="s">
        <v>399</v>
      </c>
      <c r="G36" s="234" t="e">
        <f t="shared" si="0"/>
        <v>#VALUE!</v>
      </c>
    </row>
    <row r="37" spans="1:11" x14ac:dyDescent="0.25">
      <c r="A37" s="3" t="s">
        <v>6</v>
      </c>
      <c r="B37" s="256"/>
      <c r="C37" s="282"/>
      <c r="D37" s="29" t="s">
        <v>7</v>
      </c>
      <c r="E37" s="39" t="s">
        <v>8</v>
      </c>
      <c r="F37" s="74" t="s">
        <v>398</v>
      </c>
      <c r="G37" s="234" t="e">
        <f t="shared" si="0"/>
        <v>#VALUE!</v>
      </c>
    </row>
    <row r="38" spans="1:11" ht="15.75" thickBot="1" x14ac:dyDescent="0.3">
      <c r="A38" s="5"/>
      <c r="B38" s="257"/>
      <c r="C38" s="283"/>
      <c r="D38" s="30" t="s">
        <v>9</v>
      </c>
      <c r="E38" s="65" t="s">
        <v>397</v>
      </c>
      <c r="F38" s="75"/>
      <c r="G38" s="234" t="e">
        <f t="shared" si="0"/>
        <v>#VALUE!</v>
      </c>
    </row>
    <row r="39" spans="1:11" ht="28.5" x14ac:dyDescent="0.25">
      <c r="A39" s="96">
        <v>1</v>
      </c>
      <c r="B39" s="53" t="str">
        <f>'Predračun OBR 2.1'!A21</f>
        <v>TG11/2</v>
      </c>
      <c r="C39" s="7" t="str">
        <f>'Predračun OBR 2.1'!B21</f>
        <v>Glavna informativna tabla zgradbe,  dim.100/125. Table v prehodu in avla.</v>
      </c>
      <c r="D39" s="53">
        <v>1</v>
      </c>
      <c r="E39" s="37">
        <f>'Predračun OBR 2.1'!D21</f>
        <v>0</v>
      </c>
      <c r="F39" s="76">
        <f>D39*E39</f>
        <v>0</v>
      </c>
      <c r="G39" s="234">
        <f t="shared" si="0"/>
        <v>0</v>
      </c>
      <c r="H39" s="197" t="s">
        <v>334</v>
      </c>
    </row>
    <row r="40" spans="1:11" ht="45" x14ac:dyDescent="0.25">
      <c r="A40" s="96">
        <f>1+A39</f>
        <v>2</v>
      </c>
      <c r="B40" s="53" t="str">
        <f>'Predračun OBR 2.1'!A42</f>
        <v>TO4</v>
      </c>
      <c r="C40" s="7" t="str">
        <f>'Predračun OBR 2.1'!B42</f>
        <v xml:space="preserve">Tablica oddelka dim 75 x 230 cm, viseča iz stropa obojestranska. </v>
      </c>
      <c r="D40" s="53">
        <v>1</v>
      </c>
      <c r="E40" s="37">
        <f>'Predračun OBR 2.1'!D42</f>
        <v>0</v>
      </c>
      <c r="F40" s="76">
        <f t="shared" ref="F40" si="1">D40*E40</f>
        <v>0</v>
      </c>
      <c r="H40" s="198" t="s">
        <v>514</v>
      </c>
    </row>
    <row r="41" spans="1:11" ht="15.75" thickBot="1" x14ac:dyDescent="0.3">
      <c r="A41" s="95"/>
      <c r="B41" s="52"/>
      <c r="C41" s="41"/>
      <c r="D41" s="44"/>
      <c r="E41" s="43"/>
      <c r="F41" s="43"/>
      <c r="G41" s="234">
        <f t="shared" si="0"/>
        <v>0</v>
      </c>
    </row>
    <row r="42" spans="1:11" ht="15.75" thickBot="1" x14ac:dyDescent="0.3">
      <c r="A42" s="93" t="s">
        <v>336</v>
      </c>
      <c r="B42" s="50"/>
      <c r="C42" s="2"/>
      <c r="D42" s="27"/>
      <c r="E42" s="88"/>
      <c r="F42" s="89"/>
      <c r="G42" s="234">
        <f t="shared" si="0"/>
        <v>0</v>
      </c>
    </row>
    <row r="43" spans="1:11" x14ac:dyDescent="0.25">
      <c r="A43" s="13" t="s">
        <v>1</v>
      </c>
      <c r="B43" s="255" t="s">
        <v>2</v>
      </c>
      <c r="C43" s="281" t="s">
        <v>3</v>
      </c>
      <c r="D43" s="28" t="s">
        <v>4</v>
      </c>
      <c r="E43" s="64" t="s">
        <v>5</v>
      </c>
      <c r="F43" s="73" t="s">
        <v>399</v>
      </c>
      <c r="G43" s="234" t="e">
        <f t="shared" si="0"/>
        <v>#VALUE!</v>
      </c>
    </row>
    <row r="44" spans="1:11" x14ac:dyDescent="0.25">
      <c r="A44" s="3" t="s">
        <v>6</v>
      </c>
      <c r="B44" s="256"/>
      <c r="C44" s="282"/>
      <c r="D44" s="29" t="s">
        <v>7</v>
      </c>
      <c r="E44" s="39" t="s">
        <v>8</v>
      </c>
      <c r="F44" s="74" t="s">
        <v>398</v>
      </c>
      <c r="G44" s="234" t="e">
        <f t="shared" si="0"/>
        <v>#VALUE!</v>
      </c>
    </row>
    <row r="45" spans="1:11" ht="15.75" thickBot="1" x14ac:dyDescent="0.3">
      <c r="A45" s="5"/>
      <c r="B45" s="257"/>
      <c r="C45" s="283"/>
      <c r="D45" s="30" t="s">
        <v>9</v>
      </c>
      <c r="E45" s="65" t="s">
        <v>397</v>
      </c>
      <c r="F45" s="75"/>
      <c r="G45" s="234" t="e">
        <f t="shared" si="0"/>
        <v>#VALUE!</v>
      </c>
    </row>
    <row r="46" spans="1:11" ht="28.5" x14ac:dyDescent="0.25">
      <c r="A46" s="96">
        <v>1</v>
      </c>
      <c r="B46" s="53" t="str">
        <f>'Predračun OBR 2.1'!A19</f>
        <v>TG11</v>
      </c>
      <c r="C46" s="7" t="str">
        <f>'Predračun OBR 2.1'!B19</f>
        <v>Glavna informativna tabla zgradbe,  dim.100/125. Table v stopnišču A trakt.</v>
      </c>
      <c r="D46" s="53">
        <v>7</v>
      </c>
      <c r="E46" s="37">
        <f>'Predračun OBR 2.1'!D19</f>
        <v>0</v>
      </c>
      <c r="F46" s="76">
        <f t="shared" ref="F46:F52" si="2">D46*E46</f>
        <v>0</v>
      </c>
      <c r="G46" s="234">
        <f t="shared" si="0"/>
        <v>0</v>
      </c>
      <c r="H46" s="197" t="s">
        <v>367</v>
      </c>
    </row>
    <row r="47" spans="1:11" ht="28.5" x14ac:dyDescent="0.25">
      <c r="A47" s="96">
        <f t="shared" ref="A47:A52" si="3">1+A46</f>
        <v>2</v>
      </c>
      <c r="B47" s="53" t="str">
        <f>'Predračun OBR 2.1'!A25</f>
        <v>TEČ</v>
      </c>
      <c r="C47" s="7" t="str">
        <f>'Predračun OBR 2.1'!B25</f>
        <v>Oznaka etaže s črko oz. številko, tabla velikosti 20/20 cm in velikostjo črk 18 cm .</v>
      </c>
      <c r="D47" s="53">
        <v>7</v>
      </c>
      <c r="E47" s="37">
        <f>'Predračun OBR 2.1'!D25</f>
        <v>0</v>
      </c>
      <c r="F47" s="76">
        <f t="shared" si="2"/>
        <v>0</v>
      </c>
      <c r="G47" s="234">
        <f t="shared" si="0"/>
        <v>0</v>
      </c>
    </row>
    <row r="48" spans="1:11" s="85" customFormat="1" ht="90" x14ac:dyDescent="0.25">
      <c r="A48" s="96">
        <f t="shared" si="3"/>
        <v>3</v>
      </c>
      <c r="B48" s="53" t="str">
        <f>'Predračun OBR 2.1'!A38</f>
        <v>TO</v>
      </c>
      <c r="C48" s="96" t="str">
        <f>'Predračun OBR 2.1'!B38</f>
        <v xml:space="preserve">Tablica oddelka dim 40 x 130 cm. </v>
      </c>
      <c r="D48" s="53">
        <v>4</v>
      </c>
      <c r="E48" s="37">
        <f>'Predračun OBR 2.1'!D38</f>
        <v>0</v>
      </c>
      <c r="F48" s="76">
        <f t="shared" si="2"/>
        <v>0</v>
      </c>
      <c r="G48" s="234">
        <f t="shared" si="0"/>
        <v>0</v>
      </c>
      <c r="H48" s="235" t="s">
        <v>386</v>
      </c>
      <c r="I48" s="235" t="s">
        <v>387</v>
      </c>
      <c r="J48" s="235" t="s">
        <v>388</v>
      </c>
      <c r="K48" s="235" t="s">
        <v>507</v>
      </c>
    </row>
    <row r="49" spans="1:11" s="85" customFormat="1" ht="30" x14ac:dyDescent="0.25">
      <c r="A49" s="96">
        <f t="shared" si="3"/>
        <v>4</v>
      </c>
      <c r="B49" s="53" t="str">
        <f>'Predračun OBR 2.1'!A38</f>
        <v>TO</v>
      </c>
      <c r="C49" s="96" t="str">
        <f>'Predračun OBR 2.1'!B38</f>
        <v xml:space="preserve">Tablica oddelka dim 40 x 130 cm. </v>
      </c>
      <c r="D49" s="53">
        <v>5</v>
      </c>
      <c r="E49" s="37">
        <f>'Predračun OBR 2.1'!D38</f>
        <v>0</v>
      </c>
      <c r="F49" s="76">
        <f t="shared" si="2"/>
        <v>0</v>
      </c>
      <c r="G49" s="234">
        <f t="shared" si="0"/>
        <v>0</v>
      </c>
      <c r="H49" s="235" t="s">
        <v>389</v>
      </c>
      <c r="I49" s="235"/>
      <c r="J49" s="235"/>
      <c r="K49" s="235"/>
    </row>
    <row r="50" spans="1:11" s="85" customFormat="1" ht="28.5" x14ac:dyDescent="0.25">
      <c r="A50" s="96">
        <f t="shared" si="3"/>
        <v>5</v>
      </c>
      <c r="B50" s="53" t="str">
        <f>'Predračun OBR 2.1'!A42</f>
        <v>TO4</v>
      </c>
      <c r="C50" s="96" t="str">
        <f>'Predračun OBR 2.1'!B42</f>
        <v xml:space="preserve">Tablica oddelka dim 75 x 230 cm, viseča iz stropa obojestranska. </v>
      </c>
      <c r="D50" s="53">
        <v>1</v>
      </c>
      <c r="E50" s="37">
        <f>'Predračun OBR 2.1'!D42</f>
        <v>0</v>
      </c>
      <c r="F50" s="76">
        <f t="shared" si="2"/>
        <v>0</v>
      </c>
      <c r="G50" s="234">
        <f t="shared" si="0"/>
        <v>0</v>
      </c>
      <c r="H50" s="197" t="s">
        <v>505</v>
      </c>
      <c r="I50" s="235"/>
      <c r="J50" s="235"/>
      <c r="K50" s="235"/>
    </row>
    <row r="51" spans="1:11" ht="99.75" x14ac:dyDescent="0.25">
      <c r="A51" s="96">
        <f t="shared" si="3"/>
        <v>6</v>
      </c>
      <c r="B51" s="53" t="str">
        <f>'Predračun OBR 2.1'!A51</f>
        <v>POPR</v>
      </c>
      <c r="C51" s="7" t="str">
        <f>'Predračun OBR 2.1'!B51</f>
        <v>Razni popravki napisov na obstoječih tablah ( odstranitev starega napisa, dodajanje novega napisa, zamenjava in popravki napisov in usmerjevlnih puščic, itd). Črke in njihova velikost prilagojena obstoječim napisom in oznakam. Postavka vsebije tudi demontažo obstoječe table, morebitini prevod v delavnico in nazaj, ter ponovno montažo.</v>
      </c>
      <c r="D51" s="53">
        <v>20</v>
      </c>
      <c r="E51" s="37">
        <f>'Predračun OBR 2.1'!D51</f>
        <v>0</v>
      </c>
      <c r="F51" s="76">
        <f t="shared" si="2"/>
        <v>0</v>
      </c>
      <c r="G51" s="234">
        <f t="shared" si="0"/>
        <v>0</v>
      </c>
    </row>
    <row r="52" spans="1:11" x14ac:dyDescent="0.25">
      <c r="A52" s="96">
        <f t="shared" si="3"/>
        <v>7</v>
      </c>
      <c r="B52" s="53" t="str">
        <f>'Predračun OBR 2.1'!A38</f>
        <v>TO</v>
      </c>
      <c r="C52" s="7" t="str">
        <f>'Predračun OBR 2.1'!B38</f>
        <v xml:space="preserve">Tablica oddelka dim 40 x 130 cm. </v>
      </c>
      <c r="D52" s="53">
        <v>12</v>
      </c>
      <c r="E52" s="37">
        <f>'Predračun OBR 2.1'!D38</f>
        <v>0</v>
      </c>
      <c r="F52" s="76">
        <f t="shared" si="2"/>
        <v>0</v>
      </c>
      <c r="G52" s="234">
        <f t="shared" si="0"/>
        <v>0</v>
      </c>
    </row>
    <row r="53" spans="1:11" ht="15.75" thickBot="1" x14ac:dyDescent="0.3">
      <c r="A53" s="95"/>
      <c r="B53" s="52"/>
      <c r="C53" s="41"/>
      <c r="D53" s="44"/>
      <c r="E53" s="43"/>
      <c r="F53" s="43"/>
      <c r="G53" s="234">
        <f t="shared" si="0"/>
        <v>0</v>
      </c>
    </row>
    <row r="54" spans="1:11" ht="15.75" thickBot="1" x14ac:dyDescent="0.3">
      <c r="A54" s="93" t="s">
        <v>103</v>
      </c>
      <c r="B54" s="50"/>
      <c r="C54" s="2"/>
      <c r="D54" s="27"/>
      <c r="E54" s="88"/>
      <c r="F54" s="89"/>
      <c r="G54" s="234">
        <f t="shared" si="0"/>
        <v>0</v>
      </c>
    </row>
    <row r="55" spans="1:11" x14ac:dyDescent="0.25">
      <c r="A55" s="13" t="s">
        <v>1</v>
      </c>
      <c r="B55" s="255" t="s">
        <v>2</v>
      </c>
      <c r="C55" s="281" t="s">
        <v>3</v>
      </c>
      <c r="D55" s="28" t="s">
        <v>4</v>
      </c>
      <c r="E55" s="64" t="s">
        <v>5</v>
      </c>
      <c r="F55" s="73" t="s">
        <v>399</v>
      </c>
      <c r="G55" s="234" t="e">
        <f t="shared" si="0"/>
        <v>#VALUE!</v>
      </c>
    </row>
    <row r="56" spans="1:11" x14ac:dyDescent="0.25">
      <c r="A56" s="3" t="s">
        <v>6</v>
      </c>
      <c r="B56" s="256"/>
      <c r="C56" s="282"/>
      <c r="D56" s="29" t="s">
        <v>7</v>
      </c>
      <c r="E56" s="39" t="s">
        <v>8</v>
      </c>
      <c r="F56" s="74" t="s">
        <v>398</v>
      </c>
      <c r="G56" s="234" t="e">
        <f t="shared" si="0"/>
        <v>#VALUE!</v>
      </c>
    </row>
    <row r="57" spans="1:11" ht="15.75" thickBot="1" x14ac:dyDescent="0.3">
      <c r="A57" s="5"/>
      <c r="B57" s="257"/>
      <c r="C57" s="283"/>
      <c r="D57" s="30" t="s">
        <v>9</v>
      </c>
      <c r="E57" s="65" t="s">
        <v>397</v>
      </c>
      <c r="F57" s="75"/>
      <c r="G57" s="234" t="e">
        <f t="shared" si="0"/>
        <v>#VALUE!</v>
      </c>
    </row>
    <row r="58" spans="1:11" ht="57" x14ac:dyDescent="0.25">
      <c r="A58" s="94">
        <v>1</v>
      </c>
      <c r="B58" s="51" t="str">
        <f>'Predračun OBR 2.1'!A26</f>
        <v>TD</v>
      </c>
      <c r="C58" s="1" t="str">
        <f>'Predračun OBR 2.1'!B26</f>
        <v>Glavna tabla v obstoječih kabinah dvigal 13,14 z oznakami etaž in imeni oddelkov v etažah, prilagojena razpoložljivim dimenzijam kabine dvigala. Okvirne dimenzije  40/80 cm.</v>
      </c>
      <c r="D58" s="31">
        <v>5</v>
      </c>
      <c r="E58" s="36">
        <f>'Predračun OBR 2.1'!D26</f>
        <v>0</v>
      </c>
      <c r="F58" s="76">
        <f t="shared" ref="F58:F66" si="4">D58*E58</f>
        <v>0</v>
      </c>
      <c r="G58" s="234">
        <f t="shared" si="0"/>
        <v>0</v>
      </c>
    </row>
    <row r="59" spans="1:11" ht="57" x14ac:dyDescent="0.25">
      <c r="A59" s="94">
        <f>1+A58</f>
        <v>2</v>
      </c>
      <c r="B59" s="51" t="str">
        <f>'Predračun OBR 2.1'!A29</f>
        <v>TD L</v>
      </c>
      <c r="C59" s="1" t="str">
        <f>'Predračun OBR 2.1'!B29</f>
        <v xml:space="preserve">Tabla ob levem stikalnem tabloju v obstoječih kabinah dvigal 13,14 z oznakami etaž in imeni oddelkov v etažah, prilagojena razpoložljivim dimenzijam kabine dvigala. </v>
      </c>
      <c r="D59" s="31">
        <v>2</v>
      </c>
      <c r="E59" s="36">
        <f>'Predračun OBR 2.1'!D29</f>
        <v>0</v>
      </c>
      <c r="F59" s="76">
        <f t="shared" si="4"/>
        <v>0</v>
      </c>
      <c r="G59" s="234">
        <f t="shared" si="0"/>
        <v>0</v>
      </c>
    </row>
    <row r="60" spans="1:11" ht="71.25" x14ac:dyDescent="0.25">
      <c r="A60" s="94">
        <f t="shared" ref="A60:A66" si="5">1+A59</f>
        <v>3</v>
      </c>
      <c r="B60" s="51" t="str">
        <f>'Predračun OBR 2.1'!A30</f>
        <v>TD D</v>
      </c>
      <c r="C60" s="1" t="str">
        <f>'Predračun OBR 2.1'!B30</f>
        <v xml:space="preserve">Tabla ob desnem stikalnem tabloju v obstoječih kabinah dvigal 13,14  z oznakami etaž in imeni oddelkov v etažah, prilagojena razpoložljivim dimenzijam kabine dvigala. Okvirne dimenzije 30/45 cm. </v>
      </c>
      <c r="D60" s="31">
        <v>2</v>
      </c>
      <c r="E60" s="36">
        <f>'Predračun OBR 2.1'!D30</f>
        <v>0</v>
      </c>
      <c r="F60" s="76">
        <f t="shared" si="4"/>
        <v>0</v>
      </c>
      <c r="G60" s="234">
        <f t="shared" si="0"/>
        <v>0</v>
      </c>
    </row>
    <row r="61" spans="1:11" ht="57" x14ac:dyDescent="0.25">
      <c r="A61" s="94">
        <f t="shared" si="5"/>
        <v>4</v>
      </c>
      <c r="B61" s="51" t="str">
        <f>'Predračun OBR 2.1'!A27</f>
        <v>TD1</v>
      </c>
      <c r="C61" s="1" t="str">
        <f>'Predračun OBR 2.1'!B27</f>
        <v xml:space="preserve">Glavna tabla v obstoječih kabinah dvigal 15 z oznakami etaž in imeni oddelkov v etažah, prilagojena razpoložljivim dimenzijam kabine dvigala. Okvirne dimenzije  40/80 cm. </v>
      </c>
      <c r="D61" s="31">
        <v>1</v>
      </c>
      <c r="E61" s="36">
        <f>'Predračun OBR 2.1'!D27</f>
        <v>0</v>
      </c>
      <c r="F61" s="76">
        <f t="shared" si="4"/>
        <v>0</v>
      </c>
      <c r="G61" s="234">
        <f t="shared" si="0"/>
        <v>0</v>
      </c>
    </row>
    <row r="62" spans="1:11" ht="57" x14ac:dyDescent="0.25">
      <c r="A62" s="94">
        <f t="shared" si="5"/>
        <v>5</v>
      </c>
      <c r="B62" s="51" t="str">
        <f>'Predračun OBR 2.1'!A28</f>
        <v>TD2</v>
      </c>
      <c r="C62" s="1" t="str">
        <f>'Predračun OBR 2.1'!B28</f>
        <v>Glavna tabla v obstoječih kabinah dvigal 16 z oznakami etaž in imeni oddelkov v etažah, prilagojena razpoložljivim dimenzijam kabine dvigala. Okvirne dimenzije  40/80 cm.</v>
      </c>
      <c r="D62" s="31">
        <v>1</v>
      </c>
      <c r="E62" s="36">
        <f>'Predračun OBR 2.1'!D28</f>
        <v>0</v>
      </c>
      <c r="F62" s="76">
        <f t="shared" si="4"/>
        <v>0</v>
      </c>
      <c r="G62" s="234">
        <f t="shared" si="0"/>
        <v>0</v>
      </c>
    </row>
    <row r="63" spans="1:11" ht="57" x14ac:dyDescent="0.25">
      <c r="A63" s="94">
        <f t="shared" si="5"/>
        <v>6</v>
      </c>
      <c r="B63" s="51" t="str">
        <f>'Predračun OBR 2.1'!A31</f>
        <v>TD 1T</v>
      </c>
      <c r="C63" s="1" t="str">
        <f>'Predračun OBR 2.1'!B31</f>
        <v xml:space="preserve">Tabla ob stikalnem tabloju v obstoječih kabinah dvigal 13,14  z oznakami etaž in imeni oddelkov v etažah, prilagojena razpoložljivim dimenzijam kabine dvigala. Okvirne dimenzije 30/45 cm. </v>
      </c>
      <c r="D63" s="31">
        <v>1</v>
      </c>
      <c r="E63" s="36">
        <f>'Predračun OBR 2.1'!D31</f>
        <v>0</v>
      </c>
      <c r="F63" s="76">
        <f t="shared" si="4"/>
        <v>0</v>
      </c>
      <c r="G63" s="234">
        <f t="shared" si="0"/>
        <v>0</v>
      </c>
    </row>
    <row r="64" spans="1:11" ht="57" x14ac:dyDescent="0.25">
      <c r="A64" s="94">
        <f t="shared" si="5"/>
        <v>7</v>
      </c>
      <c r="B64" s="51" t="str">
        <f>'Predračun OBR 2.1'!A32</f>
        <v>TD 2T</v>
      </c>
      <c r="C64" s="1" t="str">
        <f>'Predračun OBR 2.1'!B32</f>
        <v xml:space="preserve">Tabla ob stikalnem tabloju v obstoječih kabinah dvigal 13,14  z oznakami etaž in imeni oddelkov v etažah, prilagojena razpoložljivim dimenzijam kabine dvigala. Okvirne dimenzije 30/45 cm. </v>
      </c>
      <c r="D64" s="31">
        <v>1</v>
      </c>
      <c r="E64" s="36">
        <f>'Predračun OBR 2.1'!D32</f>
        <v>0</v>
      </c>
      <c r="F64" s="76">
        <f t="shared" si="4"/>
        <v>0</v>
      </c>
      <c r="G64" s="234">
        <f t="shared" si="0"/>
        <v>0</v>
      </c>
    </row>
    <row r="65" spans="1:12" ht="28.5" x14ac:dyDescent="0.25">
      <c r="A65" s="94">
        <f t="shared" si="5"/>
        <v>8</v>
      </c>
      <c r="B65" s="51" t="str">
        <f>'Predračun OBR 2.1'!A55</f>
        <v>DEMONT</v>
      </c>
      <c r="C65" s="1" t="str">
        <f>'Predračun OBR 2.1'!B55</f>
        <v>Demontaža obstoječih tabel in nalepk v zgradbi in dvigalih z odvozom na pooblaščeno deponijo.</v>
      </c>
      <c r="D65" s="31">
        <v>4</v>
      </c>
      <c r="E65" s="36">
        <f>'Predračun OBR 2.1'!D55</f>
        <v>0</v>
      </c>
      <c r="F65" s="76">
        <f t="shared" si="4"/>
        <v>0</v>
      </c>
      <c r="G65" s="234">
        <f t="shared" si="0"/>
        <v>0</v>
      </c>
    </row>
    <row r="66" spans="1:12" ht="57" x14ac:dyDescent="0.25">
      <c r="A66" s="94">
        <f t="shared" si="5"/>
        <v>9</v>
      </c>
      <c r="B66" s="53" t="str">
        <f>'Predračun OBR 2.1'!A33</f>
        <v>TDPORTAL</v>
      </c>
      <c r="C66" s="1" t="str">
        <f>'Predračun OBR 2.1'!B33</f>
        <v xml:space="preserve">Tabla z opisom oddelkov po etažah na obstoječem portalu dvigala v vsaki etaži, prilagojena razpoložljivim dimenzijam portala. Okvirna dimenzija 30/40 cm. </v>
      </c>
      <c r="D66" s="32">
        <v>22</v>
      </c>
      <c r="E66" s="37">
        <f>'Predračun OBR 2.1'!D33</f>
        <v>0</v>
      </c>
      <c r="F66" s="76">
        <f t="shared" si="4"/>
        <v>0</v>
      </c>
      <c r="G66" s="234">
        <f t="shared" si="0"/>
        <v>0</v>
      </c>
    </row>
    <row r="67" spans="1:12" ht="15.75" thickBot="1" x14ac:dyDescent="0.3">
      <c r="A67" s="95"/>
      <c r="B67" s="52"/>
      <c r="C67" s="42"/>
      <c r="D67" s="44"/>
      <c r="E67" s="43"/>
      <c r="F67" s="43"/>
      <c r="G67" s="234">
        <f t="shared" si="0"/>
        <v>0</v>
      </c>
    </row>
    <row r="68" spans="1:12" ht="15.75" thickBot="1" x14ac:dyDescent="0.3">
      <c r="A68" s="93" t="s">
        <v>32</v>
      </c>
      <c r="B68" s="50"/>
      <c r="C68" s="2"/>
      <c r="D68" s="27"/>
      <c r="E68" s="88"/>
      <c r="F68" s="89"/>
      <c r="G68" s="234">
        <f t="shared" si="0"/>
        <v>0</v>
      </c>
    </row>
    <row r="69" spans="1:12" x14ac:dyDescent="0.25">
      <c r="A69" s="13" t="s">
        <v>1</v>
      </c>
      <c r="B69" s="255" t="s">
        <v>2</v>
      </c>
      <c r="C69" s="281" t="s">
        <v>3</v>
      </c>
      <c r="D69" s="28" t="s">
        <v>4</v>
      </c>
      <c r="E69" s="64" t="s">
        <v>5</v>
      </c>
      <c r="F69" s="73" t="s">
        <v>399</v>
      </c>
      <c r="G69" s="234" t="e">
        <f t="shared" si="0"/>
        <v>#VALUE!</v>
      </c>
    </row>
    <row r="70" spans="1:12" x14ac:dyDescent="0.25">
      <c r="A70" s="3" t="s">
        <v>6</v>
      </c>
      <c r="B70" s="256"/>
      <c r="C70" s="282"/>
      <c r="D70" s="29" t="s">
        <v>7</v>
      </c>
      <c r="E70" s="39" t="s">
        <v>8</v>
      </c>
      <c r="F70" s="74" t="s">
        <v>398</v>
      </c>
      <c r="G70" s="234" t="e">
        <f t="shared" si="0"/>
        <v>#VALUE!</v>
      </c>
    </row>
    <row r="71" spans="1:12" ht="15.75" thickBot="1" x14ac:dyDescent="0.3">
      <c r="A71" s="5"/>
      <c r="B71" s="257"/>
      <c r="C71" s="283"/>
      <c r="D71" s="30" t="s">
        <v>9</v>
      </c>
      <c r="E71" s="65" t="s">
        <v>397</v>
      </c>
      <c r="F71" s="75"/>
      <c r="G71" s="234" t="e">
        <f t="shared" si="0"/>
        <v>#VALUE!</v>
      </c>
    </row>
    <row r="72" spans="1:12" ht="28.5" x14ac:dyDescent="0.25">
      <c r="A72" s="94">
        <v>1</v>
      </c>
      <c r="B72" s="51" t="str">
        <f>'Predračun OBR 2.1'!A25</f>
        <v>TEČ</v>
      </c>
      <c r="C72" s="6" t="str">
        <f>'Predračun OBR 2.1'!B25</f>
        <v>Oznaka etaže s črko oz. številko, tabla velikosti 20/20 cm in velikostjo črk 18 cm .</v>
      </c>
      <c r="D72" s="31">
        <v>5</v>
      </c>
      <c r="E72" s="36">
        <f>'Predračun OBR 2.1'!D25</f>
        <v>0</v>
      </c>
      <c r="F72" s="84">
        <f t="shared" ref="F72:F79" si="6">D72*E72</f>
        <v>0</v>
      </c>
      <c r="G72" s="234">
        <f t="shared" ref="G72:G135" si="7">E72*D72-F72</f>
        <v>0</v>
      </c>
    </row>
    <row r="73" spans="1:12" ht="42.75" x14ac:dyDescent="0.25">
      <c r="A73" s="96">
        <f>A72+1</f>
        <v>2</v>
      </c>
      <c r="B73" s="51" t="str">
        <f>'Predračun OBR 2.1'!A49</f>
        <v>NAL</v>
      </c>
      <c r="C73" s="6" t="str">
        <f>'Predračun OBR 2.1'!B49</f>
        <v xml:space="preserve">Nalepke na steklena vraha na vhodu na oddelek za prepoved kajenja,hrane,živali,rolerjev, GSM naprav, slikanja, itd.  </v>
      </c>
      <c r="D73" s="31">
        <v>5</v>
      </c>
      <c r="E73" s="36">
        <f>'Predračun OBR 2.1'!D49</f>
        <v>0</v>
      </c>
      <c r="F73" s="76">
        <f t="shared" si="6"/>
        <v>0</v>
      </c>
      <c r="G73" s="234">
        <f t="shared" si="7"/>
        <v>0</v>
      </c>
    </row>
    <row r="74" spans="1:12" ht="38.25" customHeight="1" x14ac:dyDescent="0.25">
      <c r="A74" s="96">
        <f t="shared" ref="A74:A75" si="8">A73+1</f>
        <v>3</v>
      </c>
      <c r="B74" s="51" t="str">
        <f>'Predračun OBR 2.1'!A20</f>
        <v>TG11/1</v>
      </c>
      <c r="C74" s="6" t="str">
        <f>'Predračun OBR 2.1'!B20</f>
        <v>Glavna informativna tabla zgradbe,  dim.100/125. Table v stopnišču 1 in 2</v>
      </c>
      <c r="D74" s="31">
        <v>6</v>
      </c>
      <c r="E74" s="36">
        <f>'Predračun OBR 2.1'!D20</f>
        <v>0</v>
      </c>
      <c r="F74" s="76">
        <f t="shared" si="6"/>
        <v>0</v>
      </c>
      <c r="G74" s="234">
        <f t="shared" si="7"/>
        <v>0</v>
      </c>
      <c r="H74" s="197" t="s">
        <v>366</v>
      </c>
    </row>
    <row r="75" spans="1:12" ht="90" x14ac:dyDescent="0.25">
      <c r="A75" s="96">
        <f t="shared" si="8"/>
        <v>4</v>
      </c>
      <c r="B75" s="51" t="str">
        <f>'Predračun OBR 2.1'!A39</f>
        <v>TO1</v>
      </c>
      <c r="C75" s="6" t="str">
        <f>'Predračun OBR 2.1'!B39</f>
        <v xml:space="preserve">Tablica oddelka nalepka nad steklena vrta, dimenzije se prilagodijo dimenzijam vrat. Okvirne dimenzije  so  160/35 cm ali manj. </v>
      </c>
      <c r="D75" s="31">
        <v>5</v>
      </c>
      <c r="E75" s="36">
        <f>'Predračun OBR 2.1'!D39</f>
        <v>0</v>
      </c>
      <c r="F75" s="76">
        <f t="shared" si="6"/>
        <v>0</v>
      </c>
      <c r="G75" s="234">
        <f t="shared" si="7"/>
        <v>0</v>
      </c>
      <c r="H75" s="197" t="s">
        <v>110</v>
      </c>
      <c r="I75" s="197" t="s">
        <v>403</v>
      </c>
      <c r="J75" s="240" t="s">
        <v>404</v>
      </c>
      <c r="K75" s="241" t="s">
        <v>508</v>
      </c>
      <c r="L75" s="241" t="s">
        <v>406</v>
      </c>
    </row>
    <row r="76" spans="1:12" x14ac:dyDescent="0.25">
      <c r="A76" s="96">
        <f t="shared" ref="A76:A79" si="9">A75+1</f>
        <v>5</v>
      </c>
      <c r="B76" s="51" t="str">
        <f>'Predračun OBR 2.1'!A47</f>
        <v>TOBV</v>
      </c>
      <c r="C76" s="6" t="str">
        <f>'Predračun OBR 2.1'!B47</f>
        <v>Tablica OBVESTILA dim. 37,6 x 25,6 cm.</v>
      </c>
      <c r="D76" s="31">
        <v>6</v>
      </c>
      <c r="E76" s="36">
        <f>'Predračun OBR 2.1'!D47</f>
        <v>0</v>
      </c>
      <c r="F76" s="76">
        <f t="shared" si="6"/>
        <v>0</v>
      </c>
      <c r="G76" s="234">
        <f t="shared" si="7"/>
        <v>0</v>
      </c>
    </row>
    <row r="77" spans="1:12" x14ac:dyDescent="0.25">
      <c r="A77" s="96">
        <f t="shared" si="9"/>
        <v>6</v>
      </c>
      <c r="B77" s="51" t="str">
        <f>'Predračun OBR 2.1'!A48</f>
        <v>TUR</v>
      </c>
      <c r="C77" s="6" t="str">
        <f>'Predračun OBR 2.1'!B48</f>
        <v>Tablica URNIK dim. 37,6 x 25,6 cm.</v>
      </c>
      <c r="D77" s="31">
        <v>4</v>
      </c>
      <c r="E77" s="36">
        <f>'Predračun OBR 2.1'!D48</f>
        <v>0</v>
      </c>
      <c r="F77" s="76">
        <f t="shared" si="6"/>
        <v>0</v>
      </c>
      <c r="G77" s="234">
        <f t="shared" si="7"/>
        <v>0</v>
      </c>
    </row>
    <row r="78" spans="1:12" x14ac:dyDescent="0.25">
      <c r="A78" s="96">
        <f t="shared" si="9"/>
        <v>7</v>
      </c>
      <c r="B78" s="51" t="str">
        <f>'Predračun OBR 2.1'!A37</f>
        <v>TV1</v>
      </c>
      <c r="C78" s="6" t="str">
        <f>'Predračun OBR 2.1'!B37</f>
        <v xml:space="preserve">Tablica vodstva oddelka dim. 27x24 cm s tremi utori. </v>
      </c>
      <c r="D78" s="31">
        <v>2</v>
      </c>
      <c r="E78" s="36">
        <f>'Predračun OBR 2.1'!D37</f>
        <v>0</v>
      </c>
      <c r="F78" s="76">
        <f t="shared" si="6"/>
        <v>0</v>
      </c>
      <c r="G78" s="234">
        <f t="shared" si="7"/>
        <v>0</v>
      </c>
    </row>
    <row r="79" spans="1:12" x14ac:dyDescent="0.25">
      <c r="A79" s="96">
        <f t="shared" si="9"/>
        <v>8</v>
      </c>
      <c r="B79" s="51" t="str">
        <f>'Predračun OBR 2.1'!A38</f>
        <v>TO</v>
      </c>
      <c r="C79" s="6" t="str">
        <f>'Predračun OBR 2.1'!B38</f>
        <v xml:space="preserve">Tablica oddelka dim 40 x 130 cm. </v>
      </c>
      <c r="D79" s="31">
        <v>5</v>
      </c>
      <c r="E79" s="36">
        <f>'Predračun OBR 2.1'!D38</f>
        <v>0</v>
      </c>
      <c r="F79" s="76">
        <f t="shared" si="6"/>
        <v>0</v>
      </c>
      <c r="G79" s="234">
        <f t="shared" si="7"/>
        <v>0</v>
      </c>
    </row>
    <row r="80" spans="1:12" ht="15.75" thickBot="1" x14ac:dyDescent="0.3">
      <c r="A80" s="95"/>
      <c r="B80" s="52"/>
      <c r="C80" s="41"/>
      <c r="D80" s="44"/>
      <c r="E80" s="43"/>
      <c r="F80" s="43"/>
      <c r="G80" s="234">
        <f t="shared" si="7"/>
        <v>0</v>
      </c>
    </row>
    <row r="81" spans="1:12" ht="15.75" thickBot="1" x14ac:dyDescent="0.3">
      <c r="A81" s="97" t="s">
        <v>33</v>
      </c>
      <c r="B81" s="55"/>
      <c r="C81" s="12"/>
      <c r="D81" s="27"/>
      <c r="E81" s="88"/>
      <c r="F81" s="89"/>
      <c r="G81" s="234">
        <f t="shared" si="7"/>
        <v>0</v>
      </c>
    </row>
    <row r="82" spans="1:12" x14ac:dyDescent="0.25">
      <c r="A82" s="13" t="s">
        <v>1</v>
      </c>
      <c r="B82" s="255" t="s">
        <v>2</v>
      </c>
      <c r="C82" s="281" t="s">
        <v>3</v>
      </c>
      <c r="D82" s="28" t="s">
        <v>4</v>
      </c>
      <c r="E82" s="64" t="s">
        <v>5</v>
      </c>
      <c r="F82" s="73" t="s">
        <v>399</v>
      </c>
      <c r="G82" s="234" t="e">
        <f t="shared" si="7"/>
        <v>#VALUE!</v>
      </c>
    </row>
    <row r="83" spans="1:12" x14ac:dyDescent="0.25">
      <c r="A83" s="3" t="s">
        <v>6</v>
      </c>
      <c r="B83" s="256"/>
      <c r="C83" s="282"/>
      <c r="D83" s="29" t="s">
        <v>7</v>
      </c>
      <c r="E83" s="39" t="s">
        <v>8</v>
      </c>
      <c r="F83" s="74" t="s">
        <v>398</v>
      </c>
      <c r="G83" s="234" t="e">
        <f t="shared" si="7"/>
        <v>#VALUE!</v>
      </c>
    </row>
    <row r="84" spans="1:12" ht="15.75" thickBot="1" x14ac:dyDescent="0.3">
      <c r="A84" s="5"/>
      <c r="B84" s="257"/>
      <c r="C84" s="283"/>
      <c r="D84" s="30" t="s">
        <v>9</v>
      </c>
      <c r="E84" s="65" t="s">
        <v>397</v>
      </c>
      <c r="F84" s="75"/>
      <c r="G84" s="234" t="e">
        <f t="shared" si="7"/>
        <v>#VALUE!</v>
      </c>
    </row>
    <row r="85" spans="1:12" ht="28.5" x14ac:dyDescent="0.25">
      <c r="A85" s="94">
        <v>1</v>
      </c>
      <c r="B85" s="51" t="str">
        <f>'Predračun OBR 2.1'!A25</f>
        <v>TEČ</v>
      </c>
      <c r="C85" s="6" t="str">
        <f>'Predračun OBR 2.1'!B25</f>
        <v>Oznaka etaže s črko oz. številko, tabla velikosti 20/20 cm in velikostjo črk 18 cm .</v>
      </c>
      <c r="D85" s="31">
        <v>5</v>
      </c>
      <c r="E85" s="36">
        <f>'Predračun OBR 2.1'!D25</f>
        <v>0</v>
      </c>
      <c r="F85" s="84">
        <f t="shared" ref="F85:F92" si="10">D85*E85</f>
        <v>0</v>
      </c>
      <c r="G85" s="234">
        <f t="shared" si="7"/>
        <v>0</v>
      </c>
    </row>
    <row r="86" spans="1:12" ht="42.75" x14ac:dyDescent="0.25">
      <c r="A86" s="96">
        <f>A85+1</f>
        <v>2</v>
      </c>
      <c r="B86" s="51" t="str">
        <f>'Predračun OBR 2.1'!A49</f>
        <v>NAL</v>
      </c>
      <c r="C86" s="6" t="str">
        <f>'Predračun OBR 2.1'!B49</f>
        <v xml:space="preserve">Nalepke na steklena vraha na vhodu na oddelek za prepoved kajenja,hrane,živali,rolerjev, GSM naprav, slikanja, itd.  </v>
      </c>
      <c r="D86" s="31">
        <v>5</v>
      </c>
      <c r="E86" s="36">
        <f>'Predračun OBR 2.1'!D49</f>
        <v>0</v>
      </c>
      <c r="F86" s="76">
        <f t="shared" si="10"/>
        <v>0</v>
      </c>
      <c r="G86" s="234">
        <f t="shared" si="7"/>
        <v>0</v>
      </c>
    </row>
    <row r="87" spans="1:12" ht="28.5" x14ac:dyDescent="0.25">
      <c r="A87" s="96">
        <f t="shared" ref="A87:A88" si="11">A86+1</f>
        <v>3</v>
      </c>
      <c r="B87" s="53" t="str">
        <f>'Predračun OBR 2.1'!A20</f>
        <v>TG11/1</v>
      </c>
      <c r="C87" s="7" t="str">
        <f>'Predračun OBR 2.1'!B20</f>
        <v>Glavna informativna tabla zgradbe,  dim.100/125. Table v stopnišču 1 in 2</v>
      </c>
      <c r="D87" s="53">
        <v>5</v>
      </c>
      <c r="E87" s="37">
        <f>'Predračun OBR 2.1'!D20</f>
        <v>0</v>
      </c>
      <c r="F87" s="76">
        <f t="shared" si="10"/>
        <v>0</v>
      </c>
      <c r="G87" s="234">
        <f t="shared" si="7"/>
        <v>0</v>
      </c>
      <c r="H87" s="197" t="s">
        <v>335</v>
      </c>
    </row>
    <row r="88" spans="1:12" ht="75" x14ac:dyDescent="0.25">
      <c r="A88" s="96">
        <f t="shared" si="11"/>
        <v>4</v>
      </c>
      <c r="B88" s="51" t="str">
        <f>'Predračun OBR 2.1'!A39</f>
        <v>TO1</v>
      </c>
      <c r="C88" s="6" t="str">
        <f>'Predračun OBR 2.1'!B39</f>
        <v xml:space="preserve">Tablica oddelka nalepka nad steklena vrta, dimenzije se prilagodijo dimenzijam vrat. Okvirne dimenzije  so  160/35 cm ali manj. </v>
      </c>
      <c r="D88" s="31">
        <v>5</v>
      </c>
      <c r="E88" s="36">
        <f>'Predračun OBR 2.1'!D39</f>
        <v>0</v>
      </c>
      <c r="F88" s="76">
        <f t="shared" si="10"/>
        <v>0</v>
      </c>
      <c r="G88" s="234">
        <f t="shared" si="7"/>
        <v>0</v>
      </c>
      <c r="H88" s="197" t="s">
        <v>110</v>
      </c>
      <c r="I88" s="197" t="s">
        <v>403</v>
      </c>
      <c r="J88" s="240" t="s">
        <v>404</v>
      </c>
      <c r="K88" s="241" t="s">
        <v>405</v>
      </c>
      <c r="L88" s="241" t="s">
        <v>406</v>
      </c>
    </row>
    <row r="89" spans="1:12" x14ac:dyDescent="0.25">
      <c r="A89" s="96">
        <f t="shared" ref="A89:A92" si="12">A88+1</f>
        <v>5</v>
      </c>
      <c r="B89" s="51" t="str">
        <f>'Predračun OBR 2.1'!A47</f>
        <v>TOBV</v>
      </c>
      <c r="C89" s="6" t="str">
        <f>'Predračun OBR 2.1'!B47</f>
        <v>Tablica OBVESTILA dim. 37,6 x 25,6 cm.</v>
      </c>
      <c r="D89" s="31">
        <v>6</v>
      </c>
      <c r="E89" s="36">
        <f>'Predračun OBR 2.1'!D47</f>
        <v>0</v>
      </c>
      <c r="F89" s="76">
        <f t="shared" si="10"/>
        <v>0</v>
      </c>
      <c r="G89" s="234">
        <f t="shared" si="7"/>
        <v>0</v>
      </c>
    </row>
    <row r="90" spans="1:12" x14ac:dyDescent="0.25">
      <c r="A90" s="96">
        <f t="shared" si="12"/>
        <v>6</v>
      </c>
      <c r="B90" s="51" t="str">
        <f>'Predračun OBR 2.1'!A48</f>
        <v>TUR</v>
      </c>
      <c r="C90" s="6" t="str">
        <f>'Predračun OBR 2.1'!B48</f>
        <v>Tablica URNIK dim. 37,6 x 25,6 cm.</v>
      </c>
      <c r="D90" s="31">
        <v>4</v>
      </c>
      <c r="E90" s="36">
        <f>'Predračun OBR 2.1'!D48</f>
        <v>0</v>
      </c>
      <c r="F90" s="76">
        <f t="shared" si="10"/>
        <v>0</v>
      </c>
      <c r="G90" s="234">
        <f t="shared" si="7"/>
        <v>0</v>
      </c>
    </row>
    <row r="91" spans="1:12" x14ac:dyDescent="0.25">
      <c r="A91" s="96">
        <f t="shared" si="12"/>
        <v>7</v>
      </c>
      <c r="B91" s="51" t="str">
        <f>'Predračun OBR 2.1'!A37</f>
        <v>TV1</v>
      </c>
      <c r="C91" s="6" t="str">
        <f>'Predračun OBR 2.1'!B37</f>
        <v xml:space="preserve">Tablica vodstva oddelka dim. 27x24 cm s tremi utori. </v>
      </c>
      <c r="D91" s="31">
        <v>2</v>
      </c>
      <c r="E91" s="36">
        <f>'Predračun OBR 2.1'!D37</f>
        <v>0</v>
      </c>
      <c r="F91" s="76">
        <f t="shared" si="10"/>
        <v>0</v>
      </c>
      <c r="G91" s="234">
        <f t="shared" si="7"/>
        <v>0</v>
      </c>
    </row>
    <row r="92" spans="1:12" x14ac:dyDescent="0.25">
      <c r="A92" s="96">
        <f t="shared" si="12"/>
        <v>8</v>
      </c>
      <c r="B92" s="51" t="str">
        <f>'Predračun OBR 2.1'!A38</f>
        <v>TO</v>
      </c>
      <c r="C92" s="6" t="str">
        <f>'Predračun OBR 2.1'!B38</f>
        <v xml:space="preserve">Tablica oddelka dim 40 x 130 cm. </v>
      </c>
      <c r="D92" s="31">
        <v>5</v>
      </c>
      <c r="E92" s="36">
        <f>'Predračun OBR 2.1'!D38</f>
        <v>0</v>
      </c>
      <c r="F92" s="76">
        <f t="shared" si="10"/>
        <v>0</v>
      </c>
      <c r="G92" s="234">
        <f t="shared" si="7"/>
        <v>0</v>
      </c>
    </row>
    <row r="93" spans="1:12" ht="15.75" thickBot="1" x14ac:dyDescent="0.3">
      <c r="A93" s="95"/>
      <c r="B93" s="52"/>
      <c r="C93" s="41"/>
      <c r="D93" s="44"/>
      <c r="E93" s="43"/>
      <c r="F93" s="43"/>
      <c r="G93" s="234">
        <f t="shared" si="7"/>
        <v>0</v>
      </c>
    </row>
    <row r="94" spans="1:12" ht="15.75" thickBot="1" x14ac:dyDescent="0.3">
      <c r="A94" s="93" t="s">
        <v>34</v>
      </c>
      <c r="B94" s="50"/>
      <c r="C94" s="2"/>
      <c r="D94" s="27"/>
      <c r="E94" s="88"/>
      <c r="F94" s="89"/>
      <c r="G94" s="234">
        <f t="shared" si="7"/>
        <v>0</v>
      </c>
    </row>
    <row r="95" spans="1:12" x14ac:dyDescent="0.25">
      <c r="A95" s="13" t="s">
        <v>1</v>
      </c>
      <c r="B95" s="255" t="s">
        <v>2</v>
      </c>
      <c r="C95" s="278" t="s">
        <v>3</v>
      </c>
      <c r="D95" s="28" t="s">
        <v>4</v>
      </c>
      <c r="E95" s="64" t="s">
        <v>5</v>
      </c>
      <c r="F95" s="73" t="s">
        <v>399</v>
      </c>
      <c r="G95" s="234" t="e">
        <f t="shared" si="7"/>
        <v>#VALUE!</v>
      </c>
    </row>
    <row r="96" spans="1:12" x14ac:dyDescent="0.25">
      <c r="A96" s="3" t="s">
        <v>6</v>
      </c>
      <c r="B96" s="256"/>
      <c r="C96" s="279"/>
      <c r="D96" s="29" t="s">
        <v>7</v>
      </c>
      <c r="E96" s="39" t="s">
        <v>8</v>
      </c>
      <c r="F96" s="74" t="s">
        <v>398</v>
      </c>
      <c r="G96" s="234" t="e">
        <f t="shared" si="7"/>
        <v>#VALUE!</v>
      </c>
    </row>
    <row r="97" spans="1:10" ht="15.75" thickBot="1" x14ac:dyDescent="0.3">
      <c r="A97" s="5"/>
      <c r="B97" s="257"/>
      <c r="C97" s="280"/>
      <c r="D97" s="30" t="s">
        <v>9</v>
      </c>
      <c r="E97" s="65" t="s">
        <v>397</v>
      </c>
      <c r="F97" s="75"/>
      <c r="G97" s="234" t="e">
        <f t="shared" si="7"/>
        <v>#VALUE!</v>
      </c>
    </row>
    <row r="98" spans="1:10" ht="28.5" x14ac:dyDescent="0.25">
      <c r="A98" s="94">
        <v>1</v>
      </c>
      <c r="B98" s="51" t="str">
        <f>'Predračun OBR 2.1'!A43</f>
        <v>TP</v>
      </c>
      <c r="C98" s="6" t="str">
        <f>'Predračun OBR 2.1'!B43</f>
        <v xml:space="preserve">Tablica za označitev prostora dim. 24x24 cm, brez utora. </v>
      </c>
      <c r="D98" s="31">
        <v>1</v>
      </c>
      <c r="E98" s="36">
        <f>'Predračun OBR 2.1'!D43</f>
        <v>0</v>
      </c>
      <c r="F98" s="76">
        <f>D98*E98</f>
        <v>0</v>
      </c>
      <c r="G98" s="234">
        <f t="shared" si="7"/>
        <v>0</v>
      </c>
      <c r="H98" s="197" t="s">
        <v>201</v>
      </c>
    </row>
    <row r="99" spans="1:10" ht="15.75" thickBot="1" x14ac:dyDescent="0.3">
      <c r="A99" s="95"/>
      <c r="B99" s="52"/>
      <c r="C99" s="41"/>
      <c r="D99" s="44"/>
      <c r="E99" s="43"/>
      <c r="F99" s="43"/>
      <c r="G99" s="234">
        <f t="shared" si="7"/>
        <v>0</v>
      </c>
    </row>
    <row r="100" spans="1:10" ht="15.75" thickBot="1" x14ac:dyDescent="0.3">
      <c r="A100" s="97" t="s">
        <v>35</v>
      </c>
      <c r="B100" s="55"/>
      <c r="C100" s="12"/>
      <c r="D100" s="27"/>
      <c r="E100" s="88"/>
      <c r="F100" s="89"/>
      <c r="G100" s="234">
        <f t="shared" si="7"/>
        <v>0</v>
      </c>
    </row>
    <row r="101" spans="1:10" x14ac:dyDescent="0.25">
      <c r="A101" s="13" t="s">
        <v>1</v>
      </c>
      <c r="B101" s="255" t="s">
        <v>2</v>
      </c>
      <c r="C101" s="281" t="s">
        <v>3</v>
      </c>
      <c r="D101" s="28" t="s">
        <v>4</v>
      </c>
      <c r="E101" s="64" t="s">
        <v>5</v>
      </c>
      <c r="F101" s="73" t="s">
        <v>399</v>
      </c>
      <c r="G101" s="234" t="e">
        <f t="shared" si="7"/>
        <v>#VALUE!</v>
      </c>
    </row>
    <row r="102" spans="1:10" x14ac:dyDescent="0.25">
      <c r="A102" s="3" t="s">
        <v>6</v>
      </c>
      <c r="B102" s="256"/>
      <c r="C102" s="282"/>
      <c r="D102" s="29" t="s">
        <v>7</v>
      </c>
      <c r="E102" s="39" t="s">
        <v>8</v>
      </c>
      <c r="F102" s="74" t="s">
        <v>398</v>
      </c>
      <c r="G102" s="234" t="e">
        <f t="shared" si="7"/>
        <v>#VALUE!</v>
      </c>
    </row>
    <row r="103" spans="1:10" ht="15.75" thickBot="1" x14ac:dyDescent="0.3">
      <c r="A103" s="5"/>
      <c r="B103" s="257"/>
      <c r="C103" s="283"/>
      <c r="D103" s="30" t="s">
        <v>9</v>
      </c>
      <c r="E103" s="65" t="s">
        <v>397</v>
      </c>
      <c r="F103" s="75"/>
      <c r="G103" s="234" t="e">
        <f t="shared" si="7"/>
        <v>#VALUE!</v>
      </c>
    </row>
    <row r="104" spans="1:10" ht="28.5" x14ac:dyDescent="0.25">
      <c r="A104" s="94">
        <v>1</v>
      </c>
      <c r="B104" s="51" t="str">
        <f>'Predračun OBR 2.1'!A22</f>
        <v>TG3</v>
      </c>
      <c r="C104" s="6" t="str">
        <f>'Predračun OBR 2.1'!B22</f>
        <v>Glavna informativna tabla oddelka stenska,  dim. 75/125.</v>
      </c>
      <c r="D104" s="51">
        <v>2</v>
      </c>
      <c r="E104" s="36">
        <f>'Predračun OBR 2.1'!D22</f>
        <v>0</v>
      </c>
      <c r="F104" s="76">
        <f>D104*E104</f>
        <v>0</v>
      </c>
      <c r="G104" s="234">
        <f t="shared" si="7"/>
        <v>0</v>
      </c>
      <c r="H104" s="198"/>
      <c r="I104" s="198"/>
      <c r="J104" s="185"/>
    </row>
    <row r="105" spans="1:10" ht="42.75" x14ac:dyDescent="0.25">
      <c r="A105" s="94">
        <f>1+A104</f>
        <v>2</v>
      </c>
      <c r="B105" s="256" t="str">
        <f>'Predračun OBR 2.1'!A39</f>
        <v>TO1</v>
      </c>
      <c r="C105" s="4" t="str">
        <f>'Predračun OBR 2.1'!B39</f>
        <v xml:space="preserve">Tablica oddelka nalepka nad steklena vrta, dimenzije se prilagodijo dimenzijam vrat. Okvirne dimenzije  so  160/35 cm ali manj. </v>
      </c>
      <c r="D105" s="256">
        <v>4</v>
      </c>
      <c r="E105" s="39">
        <f>'Predračun OBR 2.1'!D39</f>
        <v>0</v>
      </c>
      <c r="F105" s="78">
        <f>D105*E105</f>
        <v>0</v>
      </c>
      <c r="G105" s="234">
        <f t="shared" si="7"/>
        <v>0</v>
      </c>
      <c r="H105" s="198"/>
    </row>
    <row r="106" spans="1:10" ht="28.5" x14ac:dyDescent="0.25">
      <c r="A106" s="94">
        <f t="shared" ref="A106" si="13">A105+1</f>
        <v>3</v>
      </c>
      <c r="B106" s="256" t="str">
        <f>'Predračun OBR 2.1'!A36</f>
        <v>THR</v>
      </c>
      <c r="C106" s="4" t="str">
        <f>'Predračun OBR 2.1'!B36</f>
        <v>Tabla hišni red dim. 56 x 82 cm v s plastično zaščitno ploščo</v>
      </c>
      <c r="D106" s="256">
        <v>2</v>
      </c>
      <c r="E106" s="39">
        <f>'Predračun OBR 2.1'!D36</f>
        <v>0</v>
      </c>
      <c r="F106" s="78">
        <f>D106*E106</f>
        <v>0</v>
      </c>
      <c r="G106" s="234">
        <f t="shared" si="7"/>
        <v>0</v>
      </c>
    </row>
    <row r="107" spans="1:10" ht="15.75" thickBot="1" x14ac:dyDescent="0.3">
      <c r="A107" s="95"/>
      <c r="B107" s="254"/>
      <c r="C107" s="45"/>
      <c r="D107" s="254"/>
      <c r="E107" s="46"/>
      <c r="F107" s="46"/>
      <c r="G107" s="234">
        <f t="shared" si="7"/>
        <v>0</v>
      </c>
    </row>
    <row r="108" spans="1:10" ht="15.75" thickBot="1" x14ac:dyDescent="0.3">
      <c r="A108" s="97" t="s">
        <v>36</v>
      </c>
      <c r="B108" s="55"/>
      <c r="C108" s="12"/>
      <c r="D108" s="27"/>
      <c r="E108" s="88"/>
      <c r="F108" s="89"/>
      <c r="G108" s="234">
        <f t="shared" si="7"/>
        <v>0</v>
      </c>
    </row>
    <row r="109" spans="1:10" x14ac:dyDescent="0.25">
      <c r="A109" s="13" t="s">
        <v>1</v>
      </c>
      <c r="B109" s="255" t="s">
        <v>2</v>
      </c>
      <c r="C109" s="281" t="s">
        <v>3</v>
      </c>
      <c r="D109" s="28" t="s">
        <v>4</v>
      </c>
      <c r="E109" s="64" t="s">
        <v>5</v>
      </c>
      <c r="F109" s="73" t="s">
        <v>399</v>
      </c>
      <c r="G109" s="234" t="e">
        <f t="shared" si="7"/>
        <v>#VALUE!</v>
      </c>
    </row>
    <row r="110" spans="1:10" x14ac:dyDescent="0.25">
      <c r="A110" s="3" t="s">
        <v>6</v>
      </c>
      <c r="B110" s="256"/>
      <c r="C110" s="282"/>
      <c r="D110" s="29" t="s">
        <v>7</v>
      </c>
      <c r="E110" s="39" t="s">
        <v>8</v>
      </c>
      <c r="F110" s="74" t="s">
        <v>398</v>
      </c>
      <c r="G110" s="234" t="e">
        <f t="shared" si="7"/>
        <v>#VALUE!</v>
      </c>
    </row>
    <row r="111" spans="1:10" ht="15.75" thickBot="1" x14ac:dyDescent="0.3">
      <c r="A111" s="5"/>
      <c r="B111" s="257"/>
      <c r="C111" s="283"/>
      <c r="D111" s="30" t="s">
        <v>9</v>
      </c>
      <c r="E111" s="65" t="s">
        <v>397</v>
      </c>
      <c r="F111" s="75"/>
      <c r="G111" s="234" t="e">
        <f t="shared" si="7"/>
        <v>#VALUE!</v>
      </c>
    </row>
    <row r="112" spans="1:10" ht="28.5" x14ac:dyDescent="0.25">
      <c r="A112" s="94">
        <v>1</v>
      </c>
      <c r="B112" s="51" t="str">
        <f>'Predračun OBR 2.1'!A22</f>
        <v>TG3</v>
      </c>
      <c r="C112" s="6" t="str">
        <f>'Predračun OBR 2.1'!B22</f>
        <v>Glavna informativna tabla oddelka stenska,  dim. 75/125.</v>
      </c>
      <c r="D112" s="51">
        <v>1</v>
      </c>
      <c r="E112" s="36">
        <f>'Predračun OBR 2.1'!D22</f>
        <v>0</v>
      </c>
      <c r="F112" s="76">
        <f>D112*E112</f>
        <v>0</v>
      </c>
      <c r="G112" s="234">
        <f t="shared" si="7"/>
        <v>0</v>
      </c>
      <c r="H112" s="198" t="s">
        <v>304</v>
      </c>
    </row>
    <row r="113" spans="1:9" x14ac:dyDescent="0.25">
      <c r="A113" s="96">
        <v>2</v>
      </c>
      <c r="B113" s="53" t="str">
        <f>'Predračun OBR 2.1'!A34</f>
        <v>TI1</v>
      </c>
      <c r="C113" s="7" t="str">
        <f>'Predračun OBR 2.1'!B34</f>
        <v xml:space="preserve">Informativna tabla, enojna dimenzij 100 x 30 cm. </v>
      </c>
      <c r="D113" s="53">
        <v>1</v>
      </c>
      <c r="E113" s="37">
        <f>'Predračun OBR 2.1'!D34</f>
        <v>0</v>
      </c>
      <c r="F113" s="77">
        <f>D113*E113</f>
        <v>0</v>
      </c>
      <c r="G113" s="234">
        <f t="shared" si="7"/>
        <v>0</v>
      </c>
      <c r="H113" s="197" t="s">
        <v>202</v>
      </c>
    </row>
    <row r="114" spans="1:9" ht="28.5" x14ac:dyDescent="0.25">
      <c r="A114" s="96">
        <f>A113+1</f>
        <v>3</v>
      </c>
      <c r="B114" s="53" t="str">
        <f>'Predračun OBR 2.1'!A35</f>
        <v>TI2</v>
      </c>
      <c r="C114" s="7" t="str">
        <f>'Predračun OBR 2.1'!B35</f>
        <v xml:space="preserve">Informativna tabla viseča, obojestranska, dvojna dimenzij 2 x (100 x 30) cm. </v>
      </c>
      <c r="D114" s="53">
        <v>1</v>
      </c>
      <c r="E114" s="37">
        <f>'Predračun OBR 2.1'!D35</f>
        <v>0</v>
      </c>
      <c r="F114" s="77">
        <f>D114*E114</f>
        <v>0</v>
      </c>
      <c r="G114" s="234">
        <f t="shared" si="7"/>
        <v>0</v>
      </c>
      <c r="H114" s="198" t="s">
        <v>202</v>
      </c>
    </row>
    <row r="115" spans="1:9" ht="105" x14ac:dyDescent="0.25">
      <c r="A115" s="96">
        <f t="shared" ref="A115" si="14">A114+1</f>
        <v>4</v>
      </c>
      <c r="B115" s="53" t="str">
        <f>'Predračun OBR 2.1'!A39</f>
        <v>TO1</v>
      </c>
      <c r="C115" s="7" t="str">
        <f>'Predračun OBR 2.1'!B39</f>
        <v xml:space="preserve">Tablica oddelka nalepka nad steklena vrta, dimenzije se prilagodijo dimenzijam vrat. Okvirne dimenzije  so  160/35 cm ali manj. </v>
      </c>
      <c r="D115" s="53">
        <v>2</v>
      </c>
      <c r="E115" s="37">
        <f>'Predračun OBR 2.1'!D39</f>
        <v>0</v>
      </c>
      <c r="F115" s="77">
        <f>D115*E115</f>
        <v>0</v>
      </c>
      <c r="G115" s="234">
        <f t="shared" si="7"/>
        <v>0</v>
      </c>
      <c r="H115" s="198" t="s">
        <v>306</v>
      </c>
      <c r="I115" s="198" t="s">
        <v>307</v>
      </c>
    </row>
    <row r="116" spans="1:9" ht="15.75" thickBot="1" x14ac:dyDescent="0.3">
      <c r="A116" s="95"/>
      <c r="B116" s="52"/>
      <c r="C116" s="41"/>
      <c r="D116" s="52"/>
      <c r="E116" s="43"/>
      <c r="F116" s="43"/>
      <c r="G116" s="234">
        <f t="shared" si="7"/>
        <v>0</v>
      </c>
    </row>
    <row r="117" spans="1:9" ht="15.75" thickBot="1" x14ac:dyDescent="0.3">
      <c r="A117" s="97" t="s">
        <v>37</v>
      </c>
      <c r="B117" s="55"/>
      <c r="C117" s="12"/>
      <c r="D117" s="27"/>
      <c r="E117" s="88"/>
      <c r="F117" s="89"/>
      <c r="G117" s="234">
        <f t="shared" si="7"/>
        <v>0</v>
      </c>
    </row>
    <row r="118" spans="1:9" x14ac:dyDescent="0.25">
      <c r="A118" s="13" t="s">
        <v>1</v>
      </c>
      <c r="B118" s="255" t="s">
        <v>2</v>
      </c>
      <c r="C118" s="278" t="s">
        <v>3</v>
      </c>
      <c r="D118" s="28" t="s">
        <v>4</v>
      </c>
      <c r="E118" s="64" t="s">
        <v>5</v>
      </c>
      <c r="F118" s="73" t="s">
        <v>399</v>
      </c>
      <c r="G118" s="234" t="e">
        <f t="shared" si="7"/>
        <v>#VALUE!</v>
      </c>
    </row>
    <row r="119" spans="1:9" x14ac:dyDescent="0.25">
      <c r="A119" s="3" t="s">
        <v>6</v>
      </c>
      <c r="B119" s="256"/>
      <c r="C119" s="279"/>
      <c r="D119" s="29" t="s">
        <v>7</v>
      </c>
      <c r="E119" s="39" t="s">
        <v>8</v>
      </c>
      <c r="F119" s="74" t="s">
        <v>398</v>
      </c>
      <c r="G119" s="234" t="e">
        <f t="shared" si="7"/>
        <v>#VALUE!</v>
      </c>
    </row>
    <row r="120" spans="1:9" ht="15.75" thickBot="1" x14ac:dyDescent="0.3">
      <c r="A120" s="5"/>
      <c r="B120" s="257"/>
      <c r="C120" s="280"/>
      <c r="D120" s="30" t="s">
        <v>9</v>
      </c>
      <c r="E120" s="65" t="s">
        <v>397</v>
      </c>
      <c r="F120" s="75"/>
      <c r="G120" s="234" t="e">
        <f t="shared" si="7"/>
        <v>#VALUE!</v>
      </c>
    </row>
    <row r="121" spans="1:9" ht="42.75" x14ac:dyDescent="0.25">
      <c r="A121" s="96">
        <v>1</v>
      </c>
      <c r="B121" s="53" t="str">
        <f>'Predračun OBR 2.1'!A40</f>
        <v>TO2</v>
      </c>
      <c r="C121" s="7" t="str">
        <f>'Predračun OBR 2.1'!B40</f>
        <v xml:space="preserve">Tablica oddelka nalepka nad steklena vrta, dimenzije se prilagodijo dimenzijam vrat. Okvirne dimenzije  so  240/25 cm ali manj. </v>
      </c>
      <c r="D121" s="53">
        <v>1</v>
      </c>
      <c r="E121" s="37">
        <f>'Predračun OBR 2.1'!D40</f>
        <v>0</v>
      </c>
      <c r="F121" s="77">
        <f>D121*E121</f>
        <v>0</v>
      </c>
      <c r="G121" s="234">
        <f t="shared" si="7"/>
        <v>0</v>
      </c>
      <c r="H121" s="197" t="s">
        <v>308</v>
      </c>
    </row>
    <row r="122" spans="1:9" ht="42.75" x14ac:dyDescent="0.25">
      <c r="A122" s="96">
        <f>1+A121</f>
        <v>2</v>
      </c>
      <c r="B122" s="53" t="str">
        <f>'Predračun OBR 2.1'!A41</f>
        <v>TO3</v>
      </c>
      <c r="C122" s="7" t="str">
        <f>'Predračun OBR 2.1'!B41</f>
        <v xml:space="preserve">Tablica prostora nalepka nad steklena vrta, dimenzije se prilagodijo dimenzijam vrat. Okvirne dimenzije  so  13/40 cm ali manj. </v>
      </c>
      <c r="D122" s="53">
        <v>1</v>
      </c>
      <c r="E122" s="37">
        <f>'Predračun OBR 2.1'!D41</f>
        <v>0</v>
      </c>
      <c r="F122" s="77">
        <f>D122*E122</f>
        <v>0</v>
      </c>
      <c r="G122" s="234">
        <f t="shared" si="7"/>
        <v>0</v>
      </c>
      <c r="H122" s="197" t="s">
        <v>308</v>
      </c>
    </row>
    <row r="123" spans="1:9" ht="28.5" x14ac:dyDescent="0.25">
      <c r="A123" s="96">
        <f>1+A122</f>
        <v>3</v>
      </c>
      <c r="B123" s="53" t="str">
        <f>'Predračun OBR 2.1'!A46</f>
        <v>TP3</v>
      </c>
      <c r="C123" s="7" t="str">
        <f>'Predračun OBR 2.1'!B46</f>
        <v xml:space="preserve">Tablica za označitev prostora dim. 24x24 cm, s tremi utori. </v>
      </c>
      <c r="D123" s="53">
        <v>2</v>
      </c>
      <c r="E123" s="37">
        <f>'Predračun OBR 2.1'!D46</f>
        <v>0</v>
      </c>
      <c r="F123" s="77">
        <f>D123*E123</f>
        <v>0</v>
      </c>
      <c r="G123" s="234">
        <f t="shared" si="7"/>
        <v>0</v>
      </c>
    </row>
    <row r="124" spans="1:9" ht="15.75" thickBot="1" x14ac:dyDescent="0.3">
      <c r="A124" s="95"/>
      <c r="B124" s="52"/>
      <c r="C124" s="41"/>
      <c r="D124" s="52"/>
      <c r="E124" s="43"/>
      <c r="F124" s="43"/>
      <c r="G124" s="234">
        <f t="shared" si="7"/>
        <v>0</v>
      </c>
    </row>
    <row r="125" spans="1:9" ht="15.75" thickBot="1" x14ac:dyDescent="0.3">
      <c r="A125" s="97" t="s">
        <v>38</v>
      </c>
      <c r="B125" s="55"/>
      <c r="C125" s="12"/>
      <c r="D125" s="27"/>
      <c r="E125" s="88"/>
      <c r="F125" s="89"/>
      <c r="G125" s="234">
        <f t="shared" si="7"/>
        <v>0</v>
      </c>
    </row>
    <row r="126" spans="1:9" x14ac:dyDescent="0.25">
      <c r="A126" s="13" t="s">
        <v>1</v>
      </c>
      <c r="B126" s="255" t="s">
        <v>2</v>
      </c>
      <c r="C126" s="278" t="s">
        <v>3</v>
      </c>
      <c r="D126" s="28" t="s">
        <v>4</v>
      </c>
      <c r="E126" s="64" t="s">
        <v>5</v>
      </c>
      <c r="F126" s="73" t="s">
        <v>399</v>
      </c>
      <c r="G126" s="234" t="e">
        <f t="shared" si="7"/>
        <v>#VALUE!</v>
      </c>
    </row>
    <row r="127" spans="1:9" x14ac:dyDescent="0.25">
      <c r="A127" s="3" t="s">
        <v>6</v>
      </c>
      <c r="B127" s="256"/>
      <c r="C127" s="279"/>
      <c r="D127" s="29" t="s">
        <v>7</v>
      </c>
      <c r="E127" s="39" t="s">
        <v>8</v>
      </c>
      <c r="F127" s="74" t="s">
        <v>398</v>
      </c>
      <c r="G127" s="234" t="e">
        <f t="shared" si="7"/>
        <v>#VALUE!</v>
      </c>
    </row>
    <row r="128" spans="1:9" ht="15.75" thickBot="1" x14ac:dyDescent="0.3">
      <c r="A128" s="5"/>
      <c r="B128" s="257"/>
      <c r="C128" s="280"/>
      <c r="D128" s="30" t="s">
        <v>9</v>
      </c>
      <c r="E128" s="65" t="s">
        <v>397</v>
      </c>
      <c r="F128" s="75"/>
      <c r="G128" s="234" t="e">
        <f t="shared" si="7"/>
        <v>#VALUE!</v>
      </c>
    </row>
    <row r="129" spans="1:8" ht="28.5" x14ac:dyDescent="0.25">
      <c r="A129" s="94">
        <v>1</v>
      </c>
      <c r="B129" s="51" t="str">
        <f>'Predračun OBR 2.1'!A44</f>
        <v>TP1</v>
      </c>
      <c r="C129" s="6" t="str">
        <f>'Predračun OBR 2.1'!B44</f>
        <v xml:space="preserve">Tablica za označitev prostora dim. 24x24 cm, z enim utorom. </v>
      </c>
      <c r="D129" s="51">
        <v>1</v>
      </c>
      <c r="E129" s="36">
        <f>'Predračun OBR 2.1'!D44</f>
        <v>0</v>
      </c>
      <c r="F129" s="76">
        <f>D129*E129</f>
        <v>0</v>
      </c>
      <c r="G129" s="234">
        <f t="shared" si="7"/>
        <v>0</v>
      </c>
      <c r="H129" s="197" t="s">
        <v>203</v>
      </c>
    </row>
    <row r="130" spans="1:8" ht="15.75" thickBot="1" x14ac:dyDescent="0.3">
      <c r="A130" s="95"/>
      <c r="B130" s="52"/>
      <c r="C130" s="41"/>
      <c r="D130" s="52"/>
      <c r="E130" s="43"/>
      <c r="F130" s="43"/>
      <c r="G130" s="234">
        <f t="shared" si="7"/>
        <v>0</v>
      </c>
    </row>
    <row r="131" spans="1:8" ht="15.75" thickBot="1" x14ac:dyDescent="0.3">
      <c r="A131" s="97" t="s">
        <v>39</v>
      </c>
      <c r="B131" s="55"/>
      <c r="C131" s="12"/>
      <c r="D131" s="27"/>
      <c r="E131" s="88"/>
      <c r="F131" s="89"/>
      <c r="G131" s="234">
        <f t="shared" si="7"/>
        <v>0</v>
      </c>
    </row>
    <row r="132" spans="1:8" x14ac:dyDescent="0.25">
      <c r="A132" s="13" t="s">
        <v>1</v>
      </c>
      <c r="B132" s="255" t="s">
        <v>2</v>
      </c>
      <c r="C132" s="278" t="s">
        <v>3</v>
      </c>
      <c r="D132" s="28" t="s">
        <v>4</v>
      </c>
      <c r="E132" s="64" t="s">
        <v>5</v>
      </c>
      <c r="F132" s="73" t="s">
        <v>399</v>
      </c>
      <c r="G132" s="234" t="e">
        <f t="shared" si="7"/>
        <v>#VALUE!</v>
      </c>
    </row>
    <row r="133" spans="1:8" x14ac:dyDescent="0.25">
      <c r="A133" s="3" t="s">
        <v>6</v>
      </c>
      <c r="B133" s="256"/>
      <c r="C133" s="279"/>
      <c r="D133" s="29" t="s">
        <v>7</v>
      </c>
      <c r="E133" s="39" t="s">
        <v>8</v>
      </c>
      <c r="F133" s="74" t="s">
        <v>398</v>
      </c>
      <c r="G133" s="234" t="e">
        <f t="shared" si="7"/>
        <v>#VALUE!</v>
      </c>
    </row>
    <row r="134" spans="1:8" ht="15.75" thickBot="1" x14ac:dyDescent="0.3">
      <c r="A134" s="5"/>
      <c r="B134" s="257"/>
      <c r="C134" s="280"/>
      <c r="D134" s="30" t="s">
        <v>9</v>
      </c>
      <c r="E134" s="65" t="s">
        <v>397</v>
      </c>
      <c r="F134" s="75"/>
      <c r="G134" s="234" t="e">
        <f t="shared" si="7"/>
        <v>#VALUE!</v>
      </c>
    </row>
    <row r="135" spans="1:8" ht="28.5" x14ac:dyDescent="0.25">
      <c r="A135" s="96">
        <v>1</v>
      </c>
      <c r="B135" s="51" t="str">
        <f>'Predračun OBR 2.1'!A44</f>
        <v>TP1</v>
      </c>
      <c r="C135" s="6" t="str">
        <f>'Predračun OBR 2.1'!B44</f>
        <v xml:space="preserve">Tablica za označitev prostora dim. 24x24 cm, z enim utorom. </v>
      </c>
      <c r="D135" s="51">
        <v>1</v>
      </c>
      <c r="E135" s="36">
        <f>'Predračun OBR 2.1'!D44</f>
        <v>0</v>
      </c>
      <c r="F135" s="76">
        <f>D135*E135</f>
        <v>0</v>
      </c>
      <c r="G135" s="234">
        <f t="shared" si="7"/>
        <v>0</v>
      </c>
      <c r="H135" s="197" t="s">
        <v>204</v>
      </c>
    </row>
    <row r="136" spans="1:8" ht="15.75" thickBot="1" x14ac:dyDescent="0.3">
      <c r="A136" s="95"/>
      <c r="B136" s="52"/>
      <c r="C136" s="41"/>
      <c r="D136" s="52"/>
      <c r="E136" s="43"/>
      <c r="F136" s="43"/>
      <c r="G136" s="234">
        <f t="shared" ref="G136:G199" si="15">E136*D136-F136</f>
        <v>0</v>
      </c>
    </row>
    <row r="137" spans="1:8" ht="15.75" thickBot="1" x14ac:dyDescent="0.3">
      <c r="A137" s="97" t="s">
        <v>40</v>
      </c>
      <c r="B137" s="55"/>
      <c r="C137" s="12"/>
      <c r="D137" s="27"/>
      <c r="E137" s="88"/>
      <c r="F137" s="89"/>
      <c r="G137" s="234">
        <f t="shared" si="15"/>
        <v>0</v>
      </c>
    </row>
    <row r="138" spans="1:8" x14ac:dyDescent="0.25">
      <c r="A138" s="13" t="s">
        <v>1</v>
      </c>
      <c r="B138" s="255" t="s">
        <v>2</v>
      </c>
      <c r="C138" s="278" t="s">
        <v>3</v>
      </c>
      <c r="D138" s="28" t="s">
        <v>4</v>
      </c>
      <c r="E138" s="64" t="s">
        <v>5</v>
      </c>
      <c r="F138" s="73" t="s">
        <v>399</v>
      </c>
      <c r="G138" s="234" t="e">
        <f t="shared" si="15"/>
        <v>#VALUE!</v>
      </c>
    </row>
    <row r="139" spans="1:8" x14ac:dyDescent="0.25">
      <c r="A139" s="3" t="s">
        <v>6</v>
      </c>
      <c r="B139" s="256"/>
      <c r="C139" s="279"/>
      <c r="D139" s="29" t="s">
        <v>7</v>
      </c>
      <c r="E139" s="39" t="s">
        <v>8</v>
      </c>
      <c r="F139" s="74" t="s">
        <v>398</v>
      </c>
      <c r="G139" s="234" t="e">
        <f t="shared" si="15"/>
        <v>#VALUE!</v>
      </c>
    </row>
    <row r="140" spans="1:8" ht="15.75" thickBot="1" x14ac:dyDescent="0.3">
      <c r="A140" s="5"/>
      <c r="B140" s="257"/>
      <c r="C140" s="280"/>
      <c r="D140" s="30" t="s">
        <v>9</v>
      </c>
      <c r="E140" s="65" t="s">
        <v>397</v>
      </c>
      <c r="F140" s="75"/>
      <c r="G140" s="234" t="e">
        <f t="shared" si="15"/>
        <v>#VALUE!</v>
      </c>
    </row>
    <row r="141" spans="1:8" ht="28.5" x14ac:dyDescent="0.25">
      <c r="A141" s="94">
        <f>A140+1</f>
        <v>1</v>
      </c>
      <c r="B141" s="51" t="str">
        <f>'Predračun OBR 2.1'!A43</f>
        <v>TP</v>
      </c>
      <c r="C141" s="6" t="str">
        <f>'Predračun OBR 2.1'!B43</f>
        <v xml:space="preserve">Tablica za označitev prostora dim. 24x24 cm, brez utora. </v>
      </c>
      <c r="D141" s="51">
        <v>1</v>
      </c>
      <c r="E141" s="36">
        <f>'Predračun OBR 2.1'!D43</f>
        <v>0</v>
      </c>
      <c r="F141" s="76">
        <f>D141*E141</f>
        <v>0</v>
      </c>
      <c r="G141" s="234">
        <f t="shared" si="15"/>
        <v>0</v>
      </c>
      <c r="H141" s="197" t="s">
        <v>205</v>
      </c>
    </row>
    <row r="142" spans="1:8" ht="15.75" thickBot="1" x14ac:dyDescent="0.3">
      <c r="A142" s="95"/>
      <c r="B142" s="52"/>
      <c r="C142" s="41"/>
      <c r="D142" s="52"/>
      <c r="E142" s="43"/>
      <c r="F142" s="43"/>
      <c r="G142" s="234">
        <f t="shared" si="15"/>
        <v>0</v>
      </c>
    </row>
    <row r="143" spans="1:8" ht="15.75" thickBot="1" x14ac:dyDescent="0.3">
      <c r="A143" s="97" t="s">
        <v>41</v>
      </c>
      <c r="B143" s="55"/>
      <c r="C143" s="12"/>
      <c r="D143" s="27"/>
      <c r="E143" s="88"/>
      <c r="F143" s="89"/>
      <c r="G143" s="234">
        <f t="shared" si="15"/>
        <v>0</v>
      </c>
    </row>
    <row r="144" spans="1:8" x14ac:dyDescent="0.25">
      <c r="A144" s="13" t="s">
        <v>1</v>
      </c>
      <c r="B144" s="255" t="s">
        <v>2</v>
      </c>
      <c r="C144" s="278" t="s">
        <v>3</v>
      </c>
      <c r="D144" s="28" t="s">
        <v>4</v>
      </c>
      <c r="E144" s="64" t="s">
        <v>5</v>
      </c>
      <c r="F144" s="73" t="s">
        <v>399</v>
      </c>
      <c r="G144" s="234" t="e">
        <f t="shared" si="15"/>
        <v>#VALUE!</v>
      </c>
    </row>
    <row r="145" spans="1:8" x14ac:dyDescent="0.25">
      <c r="A145" s="3" t="s">
        <v>6</v>
      </c>
      <c r="B145" s="256"/>
      <c r="C145" s="279"/>
      <c r="D145" s="29" t="s">
        <v>7</v>
      </c>
      <c r="E145" s="39" t="s">
        <v>8</v>
      </c>
      <c r="F145" s="74" t="s">
        <v>398</v>
      </c>
      <c r="G145" s="234" t="e">
        <f t="shared" si="15"/>
        <v>#VALUE!</v>
      </c>
    </row>
    <row r="146" spans="1:8" ht="15.75" thickBot="1" x14ac:dyDescent="0.3">
      <c r="A146" s="5"/>
      <c r="B146" s="257"/>
      <c r="C146" s="280"/>
      <c r="D146" s="30" t="s">
        <v>9</v>
      </c>
      <c r="E146" s="65" t="s">
        <v>397</v>
      </c>
      <c r="F146" s="75"/>
      <c r="G146" s="234" t="e">
        <f t="shared" si="15"/>
        <v>#VALUE!</v>
      </c>
    </row>
    <row r="147" spans="1:8" ht="28.5" x14ac:dyDescent="0.25">
      <c r="A147" s="94">
        <v>1</v>
      </c>
      <c r="B147" s="51" t="str">
        <f>'Predračun OBR 2.1'!A43</f>
        <v>TP</v>
      </c>
      <c r="C147" s="6" t="str">
        <f>'Predračun OBR 2.1'!B43</f>
        <v xml:space="preserve">Tablica za označitev prostora dim. 24x24 cm, brez utora. </v>
      </c>
      <c r="D147" s="51">
        <v>1</v>
      </c>
      <c r="E147" s="36">
        <f>'Predračun OBR 2.1'!D43</f>
        <v>0</v>
      </c>
      <c r="F147" s="76">
        <f>D147*E147</f>
        <v>0</v>
      </c>
      <c r="G147" s="234">
        <f t="shared" si="15"/>
        <v>0</v>
      </c>
      <c r="H147" s="197" t="s">
        <v>206</v>
      </c>
    </row>
    <row r="148" spans="1:8" ht="15.75" thickBot="1" x14ac:dyDescent="0.3">
      <c r="A148" s="98"/>
      <c r="B148" s="56"/>
      <c r="C148" s="11"/>
      <c r="F148" s="38"/>
      <c r="G148" s="234">
        <f t="shared" si="15"/>
        <v>0</v>
      </c>
    </row>
    <row r="149" spans="1:8" ht="15.75" thickBot="1" x14ac:dyDescent="0.3">
      <c r="A149" s="97" t="s">
        <v>42</v>
      </c>
      <c r="B149" s="55"/>
      <c r="C149" s="12"/>
      <c r="D149" s="27"/>
      <c r="E149" s="88"/>
      <c r="F149" s="89"/>
      <c r="G149" s="234">
        <f t="shared" si="15"/>
        <v>0</v>
      </c>
    </row>
    <row r="150" spans="1:8" x14ac:dyDescent="0.25">
      <c r="A150" s="13" t="s">
        <v>1</v>
      </c>
      <c r="B150" s="255" t="s">
        <v>2</v>
      </c>
      <c r="C150" s="278" t="s">
        <v>3</v>
      </c>
      <c r="D150" s="28" t="s">
        <v>4</v>
      </c>
      <c r="E150" s="64" t="s">
        <v>5</v>
      </c>
      <c r="F150" s="73" t="s">
        <v>399</v>
      </c>
      <c r="G150" s="234" t="e">
        <f t="shared" si="15"/>
        <v>#VALUE!</v>
      </c>
    </row>
    <row r="151" spans="1:8" x14ac:dyDescent="0.25">
      <c r="A151" s="3" t="s">
        <v>6</v>
      </c>
      <c r="B151" s="256"/>
      <c r="C151" s="279"/>
      <c r="D151" s="29" t="s">
        <v>7</v>
      </c>
      <c r="E151" s="39" t="s">
        <v>8</v>
      </c>
      <c r="F151" s="74" t="s">
        <v>398</v>
      </c>
      <c r="G151" s="234" t="e">
        <f t="shared" si="15"/>
        <v>#VALUE!</v>
      </c>
    </row>
    <row r="152" spans="1:8" ht="15.75" thickBot="1" x14ac:dyDescent="0.3">
      <c r="A152" s="5"/>
      <c r="B152" s="257"/>
      <c r="C152" s="280"/>
      <c r="D152" s="30" t="s">
        <v>9</v>
      </c>
      <c r="E152" s="65" t="s">
        <v>397</v>
      </c>
      <c r="F152" s="75"/>
      <c r="G152" s="234" t="e">
        <f t="shared" si="15"/>
        <v>#VALUE!</v>
      </c>
    </row>
    <row r="153" spans="1:8" ht="28.5" x14ac:dyDescent="0.25">
      <c r="A153" s="94">
        <f t="shared" ref="A153" si="16">A152+1</f>
        <v>1</v>
      </c>
      <c r="B153" s="57" t="str">
        <f>'Predračun OBR 2.1'!A43</f>
        <v>TP</v>
      </c>
      <c r="C153" s="16" t="str">
        <f>'Predračun OBR 2.1'!B43</f>
        <v xml:space="preserve">Tablica za označitev prostora dim. 24x24 cm, brez utora. </v>
      </c>
      <c r="D153" s="57">
        <v>1</v>
      </c>
      <c r="E153" s="24">
        <f>'Predračun OBR 2.1'!D43</f>
        <v>0</v>
      </c>
      <c r="F153" s="76">
        <f>D153*E153</f>
        <v>0</v>
      </c>
      <c r="G153" s="234">
        <f t="shared" si="15"/>
        <v>0</v>
      </c>
      <c r="H153" s="197" t="s">
        <v>207</v>
      </c>
    </row>
    <row r="154" spans="1:8" ht="15.75" thickBot="1" x14ac:dyDescent="0.3">
      <c r="A154" s="98"/>
      <c r="B154" s="54"/>
      <c r="C154" s="11"/>
      <c r="D154" s="34"/>
      <c r="E154" s="23"/>
      <c r="F154" s="23"/>
      <c r="G154" s="234">
        <f t="shared" si="15"/>
        <v>0</v>
      </c>
    </row>
    <row r="155" spans="1:8" ht="15.75" thickBot="1" x14ac:dyDescent="0.3">
      <c r="A155" s="97" t="s">
        <v>43</v>
      </c>
      <c r="B155" s="55"/>
      <c r="C155" s="12"/>
      <c r="D155" s="27"/>
      <c r="E155" s="88"/>
      <c r="F155" s="89"/>
      <c r="G155" s="234">
        <f t="shared" si="15"/>
        <v>0</v>
      </c>
    </row>
    <row r="156" spans="1:8" x14ac:dyDescent="0.25">
      <c r="A156" s="13" t="s">
        <v>1</v>
      </c>
      <c r="B156" s="255" t="s">
        <v>2</v>
      </c>
      <c r="C156" s="278" t="s">
        <v>3</v>
      </c>
      <c r="D156" s="28" t="s">
        <v>4</v>
      </c>
      <c r="E156" s="64" t="s">
        <v>5</v>
      </c>
      <c r="F156" s="73" t="s">
        <v>399</v>
      </c>
      <c r="G156" s="234" t="e">
        <f t="shared" si="15"/>
        <v>#VALUE!</v>
      </c>
    </row>
    <row r="157" spans="1:8" x14ac:dyDescent="0.25">
      <c r="A157" s="3" t="s">
        <v>6</v>
      </c>
      <c r="B157" s="256"/>
      <c r="C157" s="279"/>
      <c r="D157" s="29" t="s">
        <v>7</v>
      </c>
      <c r="E157" s="39" t="s">
        <v>8</v>
      </c>
      <c r="F157" s="74" t="s">
        <v>398</v>
      </c>
      <c r="G157" s="234" t="e">
        <f t="shared" si="15"/>
        <v>#VALUE!</v>
      </c>
    </row>
    <row r="158" spans="1:8" ht="15.75" thickBot="1" x14ac:dyDescent="0.3">
      <c r="A158" s="5"/>
      <c r="B158" s="257"/>
      <c r="C158" s="280"/>
      <c r="D158" s="30" t="s">
        <v>9</v>
      </c>
      <c r="E158" s="65" t="s">
        <v>397</v>
      </c>
      <c r="F158" s="75"/>
      <c r="G158" s="234" t="e">
        <f t="shared" si="15"/>
        <v>#VALUE!</v>
      </c>
    </row>
    <row r="159" spans="1:8" ht="28.5" x14ac:dyDescent="0.25">
      <c r="A159" s="94">
        <f t="shared" ref="A159" si="17">A158+1</f>
        <v>1</v>
      </c>
      <c r="B159" s="57" t="str">
        <f>'Predračun OBR 2.1'!A43</f>
        <v>TP</v>
      </c>
      <c r="C159" s="16" t="str">
        <f>'Predračun OBR 2.1'!B43</f>
        <v xml:space="preserve">Tablica za označitev prostora dim. 24x24 cm, brez utora. </v>
      </c>
      <c r="D159" s="57">
        <v>1</v>
      </c>
      <c r="E159" s="24">
        <f>'Predračun OBR 2.1'!D43</f>
        <v>0</v>
      </c>
      <c r="F159" s="76">
        <f>D159*E159</f>
        <v>0</v>
      </c>
      <c r="G159" s="234">
        <f t="shared" si="15"/>
        <v>0</v>
      </c>
      <c r="H159" s="197" t="s">
        <v>207</v>
      </c>
    </row>
    <row r="160" spans="1:8" ht="15.75" thickBot="1" x14ac:dyDescent="0.3">
      <c r="A160" s="98"/>
      <c r="B160" s="54"/>
      <c r="C160" s="11"/>
      <c r="D160" s="34"/>
      <c r="E160" s="23"/>
      <c r="F160" s="23"/>
      <c r="G160" s="234">
        <f t="shared" si="15"/>
        <v>0</v>
      </c>
    </row>
    <row r="161" spans="1:8" ht="15.75" thickBot="1" x14ac:dyDescent="0.3">
      <c r="A161" s="97" t="s">
        <v>44</v>
      </c>
      <c r="B161" s="55"/>
      <c r="C161" s="12"/>
      <c r="D161" s="27"/>
      <c r="E161" s="88"/>
      <c r="F161" s="89"/>
      <c r="G161" s="234">
        <f t="shared" si="15"/>
        <v>0</v>
      </c>
    </row>
    <row r="162" spans="1:8" x14ac:dyDescent="0.25">
      <c r="A162" s="13" t="s">
        <v>1</v>
      </c>
      <c r="B162" s="255" t="s">
        <v>2</v>
      </c>
      <c r="C162" s="278" t="s">
        <v>3</v>
      </c>
      <c r="D162" s="28" t="s">
        <v>4</v>
      </c>
      <c r="E162" s="64" t="s">
        <v>5</v>
      </c>
      <c r="F162" s="73" t="s">
        <v>399</v>
      </c>
      <c r="G162" s="234" t="e">
        <f t="shared" si="15"/>
        <v>#VALUE!</v>
      </c>
    </row>
    <row r="163" spans="1:8" x14ac:dyDescent="0.25">
      <c r="A163" s="3" t="s">
        <v>6</v>
      </c>
      <c r="B163" s="256"/>
      <c r="C163" s="279"/>
      <c r="D163" s="29" t="s">
        <v>7</v>
      </c>
      <c r="E163" s="39" t="s">
        <v>8</v>
      </c>
      <c r="F163" s="74" t="s">
        <v>398</v>
      </c>
      <c r="G163" s="234" t="e">
        <f t="shared" si="15"/>
        <v>#VALUE!</v>
      </c>
    </row>
    <row r="164" spans="1:8" ht="15.75" thickBot="1" x14ac:dyDescent="0.3">
      <c r="A164" s="5"/>
      <c r="B164" s="257"/>
      <c r="C164" s="280"/>
      <c r="D164" s="30" t="s">
        <v>9</v>
      </c>
      <c r="E164" s="65" t="s">
        <v>397</v>
      </c>
      <c r="F164" s="75"/>
      <c r="G164" s="234" t="e">
        <f t="shared" si="15"/>
        <v>#VALUE!</v>
      </c>
    </row>
    <row r="165" spans="1:8" ht="28.5" x14ac:dyDescent="0.25">
      <c r="A165" s="94">
        <f>A164+1</f>
        <v>1</v>
      </c>
      <c r="B165" s="53" t="str">
        <f>'Predračun OBR 2.1'!A43</f>
        <v>TP</v>
      </c>
      <c r="C165" s="7" t="str">
        <f>'Predračun OBR 2.1'!B43</f>
        <v xml:space="preserve">Tablica za označitev prostora dim. 24x24 cm, brez utora. </v>
      </c>
      <c r="D165" s="53">
        <v>1</v>
      </c>
      <c r="E165" s="37">
        <f>'Predračun OBR 2.1'!D43</f>
        <v>0</v>
      </c>
      <c r="F165" s="77">
        <f>D165*E165</f>
        <v>0</v>
      </c>
      <c r="G165" s="234">
        <f t="shared" si="15"/>
        <v>0</v>
      </c>
      <c r="H165" s="197" t="s">
        <v>208</v>
      </c>
    </row>
    <row r="166" spans="1:8" ht="15.75" thickBot="1" x14ac:dyDescent="0.3">
      <c r="A166" s="98"/>
      <c r="B166" s="54"/>
      <c r="C166" s="11"/>
      <c r="D166" s="34"/>
      <c r="E166" s="23"/>
      <c r="F166" s="23"/>
      <c r="G166" s="234">
        <f t="shared" si="15"/>
        <v>0</v>
      </c>
    </row>
    <row r="167" spans="1:8" ht="15.75" thickBot="1" x14ac:dyDescent="0.3">
      <c r="A167" s="97" t="s">
        <v>45</v>
      </c>
      <c r="B167" s="55"/>
      <c r="C167" s="12"/>
      <c r="D167" s="27"/>
      <c r="E167" s="88"/>
      <c r="F167" s="89"/>
      <c r="G167" s="234">
        <f t="shared" si="15"/>
        <v>0</v>
      </c>
    </row>
    <row r="168" spans="1:8" x14ac:dyDescent="0.25">
      <c r="A168" s="13" t="s">
        <v>1</v>
      </c>
      <c r="B168" s="255" t="s">
        <v>2</v>
      </c>
      <c r="C168" s="278" t="s">
        <v>3</v>
      </c>
      <c r="D168" s="28" t="s">
        <v>4</v>
      </c>
      <c r="E168" s="64" t="s">
        <v>5</v>
      </c>
      <c r="F168" s="73" t="s">
        <v>399</v>
      </c>
      <c r="G168" s="234" t="e">
        <f t="shared" si="15"/>
        <v>#VALUE!</v>
      </c>
    </row>
    <row r="169" spans="1:8" x14ac:dyDescent="0.25">
      <c r="A169" s="3" t="s">
        <v>6</v>
      </c>
      <c r="B169" s="256"/>
      <c r="C169" s="279"/>
      <c r="D169" s="29" t="s">
        <v>7</v>
      </c>
      <c r="E169" s="39" t="s">
        <v>8</v>
      </c>
      <c r="F169" s="74" t="s">
        <v>398</v>
      </c>
      <c r="G169" s="234" t="e">
        <f t="shared" si="15"/>
        <v>#VALUE!</v>
      </c>
    </row>
    <row r="170" spans="1:8" ht="15.75" thickBot="1" x14ac:dyDescent="0.3">
      <c r="A170" s="5"/>
      <c r="B170" s="257"/>
      <c r="C170" s="280"/>
      <c r="D170" s="30" t="s">
        <v>9</v>
      </c>
      <c r="E170" s="65" t="s">
        <v>397</v>
      </c>
      <c r="F170" s="75"/>
      <c r="G170" s="234" t="e">
        <f t="shared" si="15"/>
        <v>#VALUE!</v>
      </c>
    </row>
    <row r="171" spans="1:8" ht="28.5" x14ac:dyDescent="0.25">
      <c r="A171" s="94">
        <f>A170+1</f>
        <v>1</v>
      </c>
      <c r="B171" s="53" t="str">
        <f>'Predračun OBR 2.1'!A43</f>
        <v>TP</v>
      </c>
      <c r="C171" s="7" t="str">
        <f>'Predračun OBR 2.1'!B43</f>
        <v xml:space="preserve">Tablica za označitev prostora dim. 24x24 cm, brez utora. </v>
      </c>
      <c r="D171" s="53">
        <v>2</v>
      </c>
      <c r="E171" s="37">
        <f>'Predračun OBR 2.1'!D43</f>
        <v>0</v>
      </c>
      <c r="F171" s="77">
        <f>D171*E171</f>
        <v>0</v>
      </c>
      <c r="G171" s="234">
        <f t="shared" si="15"/>
        <v>0</v>
      </c>
      <c r="H171" s="197" t="s">
        <v>209</v>
      </c>
    </row>
    <row r="172" spans="1:8" x14ac:dyDescent="0.25">
      <c r="A172" s="98"/>
      <c r="B172" s="54"/>
      <c r="C172" s="17"/>
      <c r="D172" s="34"/>
      <c r="E172" s="23"/>
      <c r="F172" s="23"/>
      <c r="G172" s="234">
        <f t="shared" si="15"/>
        <v>0</v>
      </c>
    </row>
    <row r="173" spans="1:8" ht="15.75" thickBot="1" x14ac:dyDescent="0.3">
      <c r="A173" s="98"/>
      <c r="B173" s="54"/>
      <c r="C173" s="11"/>
      <c r="D173" s="34"/>
      <c r="E173" s="23"/>
      <c r="F173" s="23"/>
      <c r="G173" s="234">
        <f t="shared" si="15"/>
        <v>0</v>
      </c>
    </row>
    <row r="174" spans="1:8" ht="15.75" thickBot="1" x14ac:dyDescent="0.3">
      <c r="A174" s="97" t="s">
        <v>46</v>
      </c>
      <c r="B174" s="55"/>
      <c r="C174" s="18"/>
      <c r="D174" s="27"/>
      <c r="E174" s="88"/>
      <c r="F174" s="89"/>
      <c r="G174" s="234">
        <f t="shared" si="15"/>
        <v>0</v>
      </c>
    </row>
    <row r="175" spans="1:8" x14ac:dyDescent="0.25">
      <c r="A175" s="13" t="s">
        <v>1</v>
      </c>
      <c r="B175" s="255" t="s">
        <v>2</v>
      </c>
      <c r="C175" s="278" t="s">
        <v>3</v>
      </c>
      <c r="D175" s="28" t="s">
        <v>4</v>
      </c>
      <c r="E175" s="64" t="s">
        <v>5</v>
      </c>
      <c r="F175" s="73" t="s">
        <v>399</v>
      </c>
      <c r="G175" s="234" t="e">
        <f t="shared" si="15"/>
        <v>#VALUE!</v>
      </c>
    </row>
    <row r="176" spans="1:8" x14ac:dyDescent="0.25">
      <c r="A176" s="3" t="s">
        <v>6</v>
      </c>
      <c r="B176" s="256"/>
      <c r="C176" s="279"/>
      <c r="D176" s="29" t="s">
        <v>7</v>
      </c>
      <c r="E176" s="39" t="s">
        <v>8</v>
      </c>
      <c r="F176" s="74" t="s">
        <v>398</v>
      </c>
      <c r="G176" s="234" t="e">
        <f t="shared" si="15"/>
        <v>#VALUE!</v>
      </c>
    </row>
    <row r="177" spans="1:8" ht="15.75" thickBot="1" x14ac:dyDescent="0.3">
      <c r="A177" s="5"/>
      <c r="B177" s="257"/>
      <c r="C177" s="280"/>
      <c r="D177" s="30" t="s">
        <v>9</v>
      </c>
      <c r="E177" s="65" t="s">
        <v>397</v>
      </c>
      <c r="F177" s="75"/>
      <c r="G177" s="234" t="e">
        <f t="shared" si="15"/>
        <v>#VALUE!</v>
      </c>
    </row>
    <row r="178" spans="1:8" ht="28.5" x14ac:dyDescent="0.25">
      <c r="A178" s="94">
        <v>1</v>
      </c>
      <c r="B178" s="51" t="str">
        <f>'Predračun OBR 2.1'!A43</f>
        <v>TP</v>
      </c>
      <c r="C178" s="6" t="str">
        <f>'Predračun OBR 2.1'!B43</f>
        <v xml:space="preserve">Tablica za označitev prostora dim. 24x24 cm, brez utora. </v>
      </c>
      <c r="D178" s="51">
        <v>1</v>
      </c>
      <c r="E178" s="36">
        <f>'Predračun OBR 2.1'!D43</f>
        <v>0</v>
      </c>
      <c r="F178" s="76">
        <f>D178*E178</f>
        <v>0</v>
      </c>
      <c r="G178" s="234">
        <f t="shared" si="15"/>
        <v>0</v>
      </c>
      <c r="H178" s="197" t="s">
        <v>210</v>
      </c>
    </row>
    <row r="179" spans="1:8" ht="28.5" x14ac:dyDescent="0.25">
      <c r="A179" s="94">
        <v>2</v>
      </c>
      <c r="B179" s="51" t="str">
        <f>'Predračun OBR 2.1'!A44</f>
        <v>TP1</v>
      </c>
      <c r="C179" s="6" t="str">
        <f>'Predračun OBR 2.1'!B44</f>
        <v xml:space="preserve">Tablica za označitev prostora dim. 24x24 cm, z enim utorom. </v>
      </c>
      <c r="D179" s="51">
        <v>1</v>
      </c>
      <c r="E179" s="36">
        <f>'Predračun OBR 2.1'!D44</f>
        <v>0</v>
      </c>
      <c r="F179" s="76">
        <f>D179*E179</f>
        <v>0</v>
      </c>
      <c r="G179" s="234">
        <f t="shared" si="15"/>
        <v>0</v>
      </c>
      <c r="H179" s="197" t="s">
        <v>210</v>
      </c>
    </row>
    <row r="180" spans="1:8" ht="15.75" thickBot="1" x14ac:dyDescent="0.3">
      <c r="A180" s="98"/>
      <c r="B180" s="54"/>
      <c r="C180" s="11"/>
      <c r="D180" s="34"/>
      <c r="E180" s="23"/>
      <c r="F180" s="23"/>
      <c r="G180" s="234">
        <f t="shared" si="15"/>
        <v>0</v>
      </c>
    </row>
    <row r="181" spans="1:8" ht="15.75" thickBot="1" x14ac:dyDescent="0.3">
      <c r="A181" s="97" t="s">
        <v>47</v>
      </c>
      <c r="B181" s="55"/>
      <c r="C181" s="18"/>
      <c r="D181" s="27"/>
      <c r="E181" s="88"/>
      <c r="F181" s="89"/>
      <c r="G181" s="234">
        <f t="shared" si="15"/>
        <v>0</v>
      </c>
    </row>
    <row r="182" spans="1:8" x14ac:dyDescent="0.25">
      <c r="A182" s="13" t="s">
        <v>1</v>
      </c>
      <c r="B182" s="255" t="s">
        <v>2</v>
      </c>
      <c r="C182" s="278" t="s">
        <v>3</v>
      </c>
      <c r="D182" s="28" t="s">
        <v>4</v>
      </c>
      <c r="E182" s="64" t="s">
        <v>5</v>
      </c>
      <c r="F182" s="73" t="s">
        <v>399</v>
      </c>
      <c r="G182" s="234" t="e">
        <f t="shared" si="15"/>
        <v>#VALUE!</v>
      </c>
    </row>
    <row r="183" spans="1:8" x14ac:dyDescent="0.25">
      <c r="A183" s="3" t="s">
        <v>6</v>
      </c>
      <c r="B183" s="256"/>
      <c r="C183" s="279"/>
      <c r="D183" s="29" t="s">
        <v>7</v>
      </c>
      <c r="E183" s="39" t="s">
        <v>8</v>
      </c>
      <c r="F183" s="74" t="s">
        <v>398</v>
      </c>
      <c r="G183" s="234" t="e">
        <f t="shared" si="15"/>
        <v>#VALUE!</v>
      </c>
    </row>
    <row r="184" spans="1:8" ht="15.75" thickBot="1" x14ac:dyDescent="0.3">
      <c r="A184" s="5"/>
      <c r="B184" s="257"/>
      <c r="C184" s="280"/>
      <c r="D184" s="30" t="s">
        <v>9</v>
      </c>
      <c r="E184" s="65" t="s">
        <v>397</v>
      </c>
      <c r="F184" s="75"/>
      <c r="G184" s="234" t="e">
        <f t="shared" si="15"/>
        <v>#VALUE!</v>
      </c>
    </row>
    <row r="185" spans="1:8" ht="28.5" x14ac:dyDescent="0.25">
      <c r="A185" s="96">
        <v>1</v>
      </c>
      <c r="B185" s="53" t="str">
        <f>'Predračun OBR 2.1'!A46</f>
        <v>TP3</v>
      </c>
      <c r="C185" s="7" t="str">
        <f>'Predračun OBR 2.1'!B46</f>
        <v xml:space="preserve">Tablica za označitev prostora dim. 24x24 cm, s tremi utori. </v>
      </c>
      <c r="D185" s="53">
        <v>1</v>
      </c>
      <c r="E185" s="37">
        <f>'Predračun OBR 2.1'!D46</f>
        <v>0</v>
      </c>
      <c r="F185" s="76">
        <f>D185*E185</f>
        <v>0</v>
      </c>
      <c r="G185" s="234">
        <f t="shared" si="15"/>
        <v>0</v>
      </c>
      <c r="H185" s="197" t="s">
        <v>211</v>
      </c>
    </row>
    <row r="186" spans="1:8" x14ac:dyDescent="0.25">
      <c r="A186" s="96">
        <f>1+A185</f>
        <v>2</v>
      </c>
      <c r="B186" s="53" t="str">
        <f>'Predračun OBR 2.1'!A47</f>
        <v>TOBV</v>
      </c>
      <c r="C186" s="7" t="str">
        <f>'Predračun OBR 2.1'!B47</f>
        <v>Tablica OBVESTILA dim. 37,6 x 25,6 cm.</v>
      </c>
      <c r="D186" s="53">
        <v>4</v>
      </c>
      <c r="E186" s="37">
        <f>'Predračun OBR 2.1'!D47</f>
        <v>0</v>
      </c>
      <c r="F186" s="76">
        <f>D186*E186</f>
        <v>0</v>
      </c>
      <c r="G186" s="234">
        <f t="shared" si="15"/>
        <v>0</v>
      </c>
    </row>
    <row r="187" spans="1:8" x14ac:dyDescent="0.25">
      <c r="A187" s="96">
        <f>1+A186</f>
        <v>3</v>
      </c>
      <c r="B187" s="53" t="str">
        <f>'Predračun OBR 2.1'!A48</f>
        <v>TUR</v>
      </c>
      <c r="C187" s="7" t="str">
        <f>'Predračun OBR 2.1'!B48</f>
        <v>Tablica URNIK dim. 37,6 x 25,6 cm.</v>
      </c>
      <c r="D187" s="53">
        <v>1</v>
      </c>
      <c r="E187" s="37">
        <f>'Predračun OBR 2.1'!D48</f>
        <v>0</v>
      </c>
      <c r="F187" s="76">
        <f>D187*E187</f>
        <v>0</v>
      </c>
      <c r="G187" s="234">
        <f t="shared" si="15"/>
        <v>0</v>
      </c>
    </row>
    <row r="188" spans="1:8" ht="15.75" thickBot="1" x14ac:dyDescent="0.3">
      <c r="A188" s="98"/>
      <c r="B188" s="54"/>
      <c r="C188" s="11"/>
      <c r="D188" s="34"/>
      <c r="E188" s="23"/>
      <c r="F188" s="23"/>
      <c r="G188" s="234">
        <f t="shared" si="15"/>
        <v>0</v>
      </c>
    </row>
    <row r="189" spans="1:8" ht="15.75" thickBot="1" x14ac:dyDescent="0.3">
      <c r="A189" s="97" t="s">
        <v>48</v>
      </c>
      <c r="B189" s="55"/>
      <c r="C189" s="18"/>
      <c r="D189" s="27"/>
      <c r="E189" s="88"/>
      <c r="F189" s="89"/>
      <c r="G189" s="234">
        <f t="shared" si="15"/>
        <v>0</v>
      </c>
    </row>
    <row r="190" spans="1:8" x14ac:dyDescent="0.25">
      <c r="A190" s="13" t="s">
        <v>1</v>
      </c>
      <c r="B190" s="255" t="s">
        <v>2</v>
      </c>
      <c r="C190" s="278" t="s">
        <v>3</v>
      </c>
      <c r="D190" s="28" t="s">
        <v>4</v>
      </c>
      <c r="E190" s="64" t="s">
        <v>5</v>
      </c>
      <c r="F190" s="73" t="s">
        <v>399</v>
      </c>
      <c r="G190" s="234" t="e">
        <f t="shared" si="15"/>
        <v>#VALUE!</v>
      </c>
    </row>
    <row r="191" spans="1:8" x14ac:dyDescent="0.25">
      <c r="A191" s="3" t="s">
        <v>6</v>
      </c>
      <c r="B191" s="256"/>
      <c r="C191" s="279"/>
      <c r="D191" s="29" t="s">
        <v>7</v>
      </c>
      <c r="E191" s="39" t="s">
        <v>8</v>
      </c>
      <c r="F191" s="74" t="s">
        <v>398</v>
      </c>
      <c r="G191" s="234" t="e">
        <f t="shared" si="15"/>
        <v>#VALUE!</v>
      </c>
    </row>
    <row r="192" spans="1:8" ht="15.75" thickBot="1" x14ac:dyDescent="0.3">
      <c r="A192" s="5"/>
      <c r="B192" s="257"/>
      <c r="C192" s="280"/>
      <c r="D192" s="30" t="s">
        <v>9</v>
      </c>
      <c r="E192" s="65" t="s">
        <v>397</v>
      </c>
      <c r="F192" s="75"/>
      <c r="G192" s="234" t="e">
        <f t="shared" si="15"/>
        <v>#VALUE!</v>
      </c>
    </row>
    <row r="193" spans="1:8" ht="28.5" x14ac:dyDescent="0.25">
      <c r="A193" s="94">
        <v>1</v>
      </c>
      <c r="B193" s="51" t="str">
        <f>'Predračun OBR 2.1'!A43</f>
        <v>TP</v>
      </c>
      <c r="C193" s="6" t="str">
        <f>'Predračun OBR 2.1'!B43</f>
        <v xml:space="preserve">Tablica za označitev prostora dim. 24x24 cm, brez utora. </v>
      </c>
      <c r="D193" s="51">
        <v>1</v>
      </c>
      <c r="E193" s="36">
        <f>'Predračun OBR 2.1'!D43</f>
        <v>0</v>
      </c>
      <c r="F193" s="76">
        <f>D193*E193</f>
        <v>0</v>
      </c>
      <c r="G193" s="234">
        <f t="shared" si="15"/>
        <v>0</v>
      </c>
      <c r="H193" s="197" t="s">
        <v>212</v>
      </c>
    </row>
    <row r="194" spans="1:8" ht="15.75" thickBot="1" x14ac:dyDescent="0.3">
      <c r="A194" s="98"/>
      <c r="B194" s="54"/>
      <c r="C194" s="11"/>
      <c r="D194" s="34"/>
      <c r="E194" s="23"/>
      <c r="F194" s="23"/>
      <c r="G194" s="234">
        <f t="shared" si="15"/>
        <v>0</v>
      </c>
    </row>
    <row r="195" spans="1:8" ht="15.75" thickBot="1" x14ac:dyDescent="0.3">
      <c r="A195" s="97" t="s">
        <v>49</v>
      </c>
      <c r="B195" s="55"/>
      <c r="C195" s="18"/>
      <c r="D195" s="27"/>
      <c r="E195" s="88"/>
      <c r="F195" s="89"/>
      <c r="G195" s="234">
        <f t="shared" si="15"/>
        <v>0</v>
      </c>
    </row>
    <row r="196" spans="1:8" x14ac:dyDescent="0.25">
      <c r="A196" s="13" t="s">
        <v>1</v>
      </c>
      <c r="B196" s="255" t="s">
        <v>2</v>
      </c>
      <c r="C196" s="278" t="s">
        <v>3</v>
      </c>
      <c r="D196" s="28" t="s">
        <v>4</v>
      </c>
      <c r="E196" s="64" t="s">
        <v>5</v>
      </c>
      <c r="F196" s="73" t="s">
        <v>399</v>
      </c>
      <c r="G196" s="234" t="e">
        <f t="shared" si="15"/>
        <v>#VALUE!</v>
      </c>
    </row>
    <row r="197" spans="1:8" x14ac:dyDescent="0.25">
      <c r="A197" s="3" t="s">
        <v>6</v>
      </c>
      <c r="B197" s="256"/>
      <c r="C197" s="279"/>
      <c r="D197" s="29" t="s">
        <v>7</v>
      </c>
      <c r="E197" s="39" t="s">
        <v>8</v>
      </c>
      <c r="F197" s="74" t="s">
        <v>398</v>
      </c>
      <c r="G197" s="234" t="e">
        <f t="shared" si="15"/>
        <v>#VALUE!</v>
      </c>
    </row>
    <row r="198" spans="1:8" ht="15.75" thickBot="1" x14ac:dyDescent="0.3">
      <c r="A198" s="5"/>
      <c r="B198" s="257"/>
      <c r="C198" s="280"/>
      <c r="D198" s="30" t="s">
        <v>9</v>
      </c>
      <c r="E198" s="65" t="s">
        <v>397</v>
      </c>
      <c r="F198" s="75"/>
      <c r="G198" s="234" t="e">
        <f t="shared" si="15"/>
        <v>#VALUE!</v>
      </c>
    </row>
    <row r="199" spans="1:8" ht="28.5" x14ac:dyDescent="0.25">
      <c r="A199" s="94">
        <v>1</v>
      </c>
      <c r="B199" s="51" t="str">
        <f>'Predračun OBR 2.1'!A43</f>
        <v>TP</v>
      </c>
      <c r="C199" s="6" t="str">
        <f>'Predračun OBR 2.1'!B43</f>
        <v xml:space="preserve">Tablica za označitev prostora dim. 24x24 cm, brez utora. </v>
      </c>
      <c r="D199" s="51">
        <v>2</v>
      </c>
      <c r="E199" s="36">
        <f>'Predračun OBR 2.1'!D43</f>
        <v>0</v>
      </c>
      <c r="F199" s="76">
        <f>D199*E199</f>
        <v>0</v>
      </c>
      <c r="G199" s="234">
        <f t="shared" si="15"/>
        <v>0</v>
      </c>
      <c r="H199" s="197" t="s">
        <v>213</v>
      </c>
    </row>
    <row r="200" spans="1:8" x14ac:dyDescent="0.25">
      <c r="A200" s="98"/>
      <c r="B200" s="54"/>
      <c r="C200" s="17"/>
      <c r="D200" s="34"/>
      <c r="E200" s="23"/>
      <c r="F200" s="23"/>
      <c r="G200" s="234">
        <f t="shared" ref="G200:G263" si="18">E200*D200-F200</f>
        <v>0</v>
      </c>
    </row>
    <row r="201" spans="1:8" ht="15.75" thickBot="1" x14ac:dyDescent="0.3">
      <c r="A201" s="98"/>
      <c r="B201" s="54"/>
      <c r="C201" s="11"/>
      <c r="D201" s="34"/>
      <c r="E201" s="23"/>
      <c r="F201" s="23"/>
      <c r="G201" s="234">
        <f t="shared" si="18"/>
        <v>0</v>
      </c>
    </row>
    <row r="202" spans="1:8" ht="15.75" thickBot="1" x14ac:dyDescent="0.3">
      <c r="A202" s="97" t="s">
        <v>50</v>
      </c>
      <c r="B202" s="55"/>
      <c r="C202" s="12"/>
      <c r="D202" s="27"/>
      <c r="E202" s="88"/>
      <c r="F202" s="89"/>
      <c r="G202" s="234">
        <f t="shared" si="18"/>
        <v>0</v>
      </c>
    </row>
    <row r="203" spans="1:8" x14ac:dyDescent="0.25">
      <c r="A203" s="19" t="s">
        <v>1</v>
      </c>
      <c r="B203" s="258" t="s">
        <v>2</v>
      </c>
      <c r="C203" s="285" t="s">
        <v>3</v>
      </c>
      <c r="D203" s="28" t="s">
        <v>4</v>
      </c>
      <c r="E203" s="64" t="s">
        <v>5</v>
      </c>
      <c r="F203" s="73" t="s">
        <v>399</v>
      </c>
      <c r="G203" s="234" t="e">
        <f t="shared" si="18"/>
        <v>#VALUE!</v>
      </c>
    </row>
    <row r="204" spans="1:8" x14ac:dyDescent="0.25">
      <c r="A204" s="20" t="s">
        <v>6</v>
      </c>
      <c r="B204" s="256"/>
      <c r="C204" s="279"/>
      <c r="D204" s="29" t="s">
        <v>7</v>
      </c>
      <c r="E204" s="39" t="s">
        <v>8</v>
      </c>
      <c r="F204" s="74" t="s">
        <v>398</v>
      </c>
      <c r="G204" s="234" t="e">
        <f t="shared" si="18"/>
        <v>#VALUE!</v>
      </c>
    </row>
    <row r="205" spans="1:8" ht="15.75" thickBot="1" x14ac:dyDescent="0.3">
      <c r="A205" s="20"/>
      <c r="B205" s="256"/>
      <c r="C205" s="279"/>
      <c r="D205" s="30" t="s">
        <v>9</v>
      </c>
      <c r="E205" s="65" t="s">
        <v>397</v>
      </c>
      <c r="F205" s="75"/>
      <c r="G205" s="234" t="e">
        <f t="shared" si="18"/>
        <v>#VALUE!</v>
      </c>
    </row>
    <row r="206" spans="1:8" ht="28.5" x14ac:dyDescent="0.25">
      <c r="A206" s="96">
        <v>1</v>
      </c>
      <c r="B206" s="58" t="str">
        <f>'Predračun OBR 2.1'!A43</f>
        <v>TP</v>
      </c>
      <c r="C206" s="15" t="str">
        <f>'Predračun OBR 2.1'!B43</f>
        <v xml:space="preserve">Tablica za označitev prostora dim. 24x24 cm, brez utora. </v>
      </c>
      <c r="D206" s="58">
        <v>1</v>
      </c>
      <c r="E206" s="66">
        <f>'Predračun OBR 2.1'!D43</f>
        <v>0</v>
      </c>
      <c r="F206" s="77">
        <f>D206*E206</f>
        <v>0</v>
      </c>
      <c r="G206" s="234">
        <f t="shared" si="18"/>
        <v>0</v>
      </c>
      <c r="H206" s="197" t="s">
        <v>214</v>
      </c>
    </row>
    <row r="207" spans="1:8" ht="15.75" thickBot="1" x14ac:dyDescent="0.3">
      <c r="A207" s="98"/>
      <c r="B207" s="54"/>
      <c r="C207" s="11"/>
      <c r="D207" s="34"/>
      <c r="E207" s="23"/>
      <c r="F207" s="23"/>
      <c r="G207" s="234">
        <f t="shared" si="18"/>
        <v>0</v>
      </c>
    </row>
    <row r="208" spans="1:8" ht="15.75" thickBot="1" x14ac:dyDescent="0.3">
      <c r="A208" s="97" t="s">
        <v>51</v>
      </c>
      <c r="B208" s="55"/>
      <c r="C208" s="12"/>
      <c r="D208" s="27"/>
      <c r="E208" s="88"/>
      <c r="F208" s="89"/>
      <c r="G208" s="234">
        <f t="shared" si="18"/>
        <v>0</v>
      </c>
    </row>
    <row r="209" spans="1:8" x14ac:dyDescent="0.25">
      <c r="A209" s="13" t="s">
        <v>1</v>
      </c>
      <c r="B209" s="255" t="s">
        <v>2</v>
      </c>
      <c r="C209" s="278" t="s">
        <v>3</v>
      </c>
      <c r="D209" s="28" t="s">
        <v>4</v>
      </c>
      <c r="E209" s="64" t="s">
        <v>5</v>
      </c>
      <c r="F209" s="73" t="s">
        <v>399</v>
      </c>
      <c r="G209" s="234" t="e">
        <f t="shared" si="18"/>
        <v>#VALUE!</v>
      </c>
    </row>
    <row r="210" spans="1:8" x14ac:dyDescent="0.25">
      <c r="A210" s="3" t="s">
        <v>6</v>
      </c>
      <c r="B210" s="256"/>
      <c r="C210" s="279"/>
      <c r="D210" s="29" t="s">
        <v>7</v>
      </c>
      <c r="E210" s="39" t="s">
        <v>8</v>
      </c>
      <c r="F210" s="74" t="s">
        <v>398</v>
      </c>
      <c r="G210" s="234" t="e">
        <f t="shared" si="18"/>
        <v>#VALUE!</v>
      </c>
    </row>
    <row r="211" spans="1:8" ht="15.75" thickBot="1" x14ac:dyDescent="0.3">
      <c r="A211" s="5"/>
      <c r="B211" s="257"/>
      <c r="C211" s="280"/>
      <c r="D211" s="30" t="s">
        <v>9</v>
      </c>
      <c r="E211" s="65" t="s">
        <v>397</v>
      </c>
      <c r="F211" s="75"/>
      <c r="G211" s="234" t="e">
        <f t="shared" si="18"/>
        <v>#VALUE!</v>
      </c>
    </row>
    <row r="212" spans="1:8" ht="28.5" x14ac:dyDescent="0.25">
      <c r="A212" s="96">
        <v>1</v>
      </c>
      <c r="B212" s="51" t="str">
        <f>'Predračun OBR 2.1'!A45</f>
        <v>TP2</v>
      </c>
      <c r="C212" s="6" t="str">
        <f>'Predračun OBR 2.1'!B45</f>
        <v xml:space="preserve">Tablica za označitev prostora dim. 24x24 cm, z dvema utoroma. </v>
      </c>
      <c r="D212" s="51">
        <v>1</v>
      </c>
      <c r="E212" s="36">
        <f>'Predračun OBR 2.1'!D45</f>
        <v>0</v>
      </c>
      <c r="F212" s="76">
        <f>D212*E212</f>
        <v>0</v>
      </c>
      <c r="G212" s="234">
        <f t="shared" si="18"/>
        <v>0</v>
      </c>
      <c r="H212" s="197" t="s">
        <v>200</v>
      </c>
    </row>
    <row r="213" spans="1:8" ht="15.75" thickBot="1" x14ac:dyDescent="0.3">
      <c r="A213" s="98"/>
      <c r="B213" s="54"/>
      <c r="C213" s="11"/>
      <c r="D213" s="34"/>
      <c r="E213" s="23"/>
      <c r="F213" s="23"/>
      <c r="G213" s="234">
        <f t="shared" si="18"/>
        <v>0</v>
      </c>
    </row>
    <row r="214" spans="1:8" ht="15.75" thickBot="1" x14ac:dyDescent="0.3">
      <c r="A214" s="97" t="s">
        <v>52</v>
      </c>
      <c r="B214" s="55"/>
      <c r="C214" s="12"/>
      <c r="D214" s="27"/>
      <c r="E214" s="88"/>
      <c r="F214" s="89"/>
      <c r="G214" s="234">
        <f t="shared" si="18"/>
        <v>0</v>
      </c>
    </row>
    <row r="215" spans="1:8" x14ac:dyDescent="0.25">
      <c r="A215" s="13" t="s">
        <v>1</v>
      </c>
      <c r="B215" s="255" t="s">
        <v>2</v>
      </c>
      <c r="C215" s="278" t="s">
        <v>3</v>
      </c>
      <c r="D215" s="28" t="s">
        <v>4</v>
      </c>
      <c r="E215" s="64" t="s">
        <v>5</v>
      </c>
      <c r="F215" s="73" t="s">
        <v>399</v>
      </c>
      <c r="G215" s="234" t="e">
        <f t="shared" si="18"/>
        <v>#VALUE!</v>
      </c>
    </row>
    <row r="216" spans="1:8" x14ac:dyDescent="0.25">
      <c r="A216" s="3" t="s">
        <v>6</v>
      </c>
      <c r="B216" s="256"/>
      <c r="C216" s="279"/>
      <c r="D216" s="29" t="s">
        <v>7</v>
      </c>
      <c r="E216" s="39" t="s">
        <v>8</v>
      </c>
      <c r="F216" s="74" t="s">
        <v>398</v>
      </c>
      <c r="G216" s="234" t="e">
        <f t="shared" si="18"/>
        <v>#VALUE!</v>
      </c>
    </row>
    <row r="217" spans="1:8" ht="15.75" thickBot="1" x14ac:dyDescent="0.3">
      <c r="A217" s="5"/>
      <c r="B217" s="257"/>
      <c r="C217" s="280"/>
      <c r="D217" s="30" t="s">
        <v>9</v>
      </c>
      <c r="E217" s="65" t="s">
        <v>397</v>
      </c>
      <c r="F217" s="75"/>
      <c r="G217" s="234" t="e">
        <f t="shared" si="18"/>
        <v>#VALUE!</v>
      </c>
    </row>
    <row r="218" spans="1:8" ht="28.5" x14ac:dyDescent="0.25">
      <c r="A218" s="96">
        <f t="shared" ref="A218" si="19">A217+1</f>
        <v>1</v>
      </c>
      <c r="B218" s="51" t="str">
        <f>'Predračun OBR 2.1'!A43</f>
        <v>TP</v>
      </c>
      <c r="C218" s="6" t="str">
        <f>'Predračun OBR 2.1'!B43</f>
        <v xml:space="preserve">Tablica za označitev prostora dim. 24x24 cm, brez utora. </v>
      </c>
      <c r="D218" s="51">
        <v>3</v>
      </c>
      <c r="E218" s="36">
        <f>'Predračun OBR 2.1'!D43</f>
        <v>0</v>
      </c>
      <c r="F218" s="76">
        <f>D218*E218</f>
        <v>0</v>
      </c>
      <c r="G218" s="234">
        <f t="shared" si="18"/>
        <v>0</v>
      </c>
      <c r="H218" s="197" t="s">
        <v>215</v>
      </c>
    </row>
    <row r="219" spans="1:8" ht="15.75" thickBot="1" x14ac:dyDescent="0.3">
      <c r="A219" s="98"/>
      <c r="B219" s="54"/>
      <c r="C219" s="11"/>
      <c r="D219" s="34"/>
      <c r="E219" s="23"/>
      <c r="F219" s="23"/>
      <c r="G219" s="234">
        <f t="shared" si="18"/>
        <v>0</v>
      </c>
    </row>
    <row r="220" spans="1:8" ht="15.75" thickBot="1" x14ac:dyDescent="0.3">
      <c r="A220" s="97" t="s">
        <v>53</v>
      </c>
      <c r="B220" s="55"/>
      <c r="C220" s="12"/>
      <c r="D220" s="27"/>
      <c r="E220" s="88"/>
      <c r="F220" s="89"/>
      <c r="G220" s="234">
        <f t="shared" si="18"/>
        <v>0</v>
      </c>
    </row>
    <row r="221" spans="1:8" x14ac:dyDescent="0.25">
      <c r="A221" s="13" t="s">
        <v>1</v>
      </c>
      <c r="B221" s="255" t="s">
        <v>2</v>
      </c>
      <c r="C221" s="278" t="s">
        <v>3</v>
      </c>
      <c r="D221" s="28" t="s">
        <v>4</v>
      </c>
      <c r="E221" s="64" t="s">
        <v>5</v>
      </c>
      <c r="F221" s="73" t="s">
        <v>399</v>
      </c>
      <c r="G221" s="234" t="e">
        <f t="shared" si="18"/>
        <v>#VALUE!</v>
      </c>
    </row>
    <row r="222" spans="1:8" x14ac:dyDescent="0.25">
      <c r="A222" s="3" t="s">
        <v>6</v>
      </c>
      <c r="B222" s="256"/>
      <c r="C222" s="279"/>
      <c r="D222" s="29" t="s">
        <v>7</v>
      </c>
      <c r="E222" s="39" t="s">
        <v>8</v>
      </c>
      <c r="F222" s="74" t="s">
        <v>398</v>
      </c>
      <c r="G222" s="234" t="e">
        <f t="shared" si="18"/>
        <v>#VALUE!</v>
      </c>
    </row>
    <row r="223" spans="1:8" ht="15.75" thickBot="1" x14ac:dyDescent="0.3">
      <c r="A223" s="5"/>
      <c r="B223" s="257"/>
      <c r="C223" s="280"/>
      <c r="D223" s="30" t="s">
        <v>9</v>
      </c>
      <c r="E223" s="65" t="s">
        <v>397</v>
      </c>
      <c r="F223" s="75"/>
      <c r="G223" s="234" t="e">
        <f t="shared" si="18"/>
        <v>#VALUE!</v>
      </c>
    </row>
    <row r="224" spans="1:8" ht="28.5" x14ac:dyDescent="0.25">
      <c r="A224" s="96">
        <v>1</v>
      </c>
      <c r="B224" s="58" t="str">
        <f>'Predračun OBR 2.1'!A43</f>
        <v>TP</v>
      </c>
      <c r="C224" s="15" t="str">
        <f>'Predračun OBR 2.1'!B43</f>
        <v xml:space="preserve">Tablica za označitev prostora dim. 24x24 cm, brez utora. </v>
      </c>
      <c r="D224" s="58">
        <v>1</v>
      </c>
      <c r="E224" s="66">
        <f>'Predračun OBR 2.1'!D43</f>
        <v>0</v>
      </c>
      <c r="F224" s="76">
        <f>D224*E224</f>
        <v>0</v>
      </c>
      <c r="G224" s="234">
        <f t="shared" si="18"/>
        <v>0</v>
      </c>
      <c r="H224" s="197" t="s">
        <v>216</v>
      </c>
    </row>
    <row r="225" spans="1:8" ht="15.75" thickBot="1" x14ac:dyDescent="0.3">
      <c r="A225" s="98"/>
      <c r="B225" s="54"/>
      <c r="C225" s="11"/>
      <c r="D225" s="34"/>
      <c r="E225" s="23"/>
      <c r="F225" s="23"/>
      <c r="G225" s="234">
        <f t="shared" si="18"/>
        <v>0</v>
      </c>
    </row>
    <row r="226" spans="1:8" ht="15.75" thickBot="1" x14ac:dyDescent="0.3">
      <c r="A226" s="97" t="s">
        <v>54</v>
      </c>
      <c r="B226" s="55"/>
      <c r="C226" s="12"/>
      <c r="D226" s="27"/>
      <c r="E226" s="88"/>
      <c r="F226" s="89"/>
      <c r="G226" s="234">
        <f t="shared" si="18"/>
        <v>0</v>
      </c>
    </row>
    <row r="227" spans="1:8" x14ac:dyDescent="0.25">
      <c r="A227" s="13" t="s">
        <v>1</v>
      </c>
      <c r="B227" s="255" t="s">
        <v>2</v>
      </c>
      <c r="C227" s="278" t="s">
        <v>3</v>
      </c>
      <c r="D227" s="28" t="s">
        <v>4</v>
      </c>
      <c r="E227" s="64" t="s">
        <v>5</v>
      </c>
      <c r="F227" s="73" t="s">
        <v>399</v>
      </c>
      <c r="G227" s="234" t="e">
        <f t="shared" si="18"/>
        <v>#VALUE!</v>
      </c>
    </row>
    <row r="228" spans="1:8" x14ac:dyDescent="0.25">
      <c r="A228" s="3" t="s">
        <v>6</v>
      </c>
      <c r="B228" s="256"/>
      <c r="C228" s="279"/>
      <c r="D228" s="29" t="s">
        <v>7</v>
      </c>
      <c r="E228" s="39" t="s">
        <v>8</v>
      </c>
      <c r="F228" s="74" t="s">
        <v>398</v>
      </c>
      <c r="G228" s="234" t="e">
        <f t="shared" si="18"/>
        <v>#VALUE!</v>
      </c>
    </row>
    <row r="229" spans="1:8" ht="15.75" thickBot="1" x14ac:dyDescent="0.3">
      <c r="A229" s="5"/>
      <c r="B229" s="257"/>
      <c r="C229" s="280"/>
      <c r="D229" s="30" t="s">
        <v>9</v>
      </c>
      <c r="E229" s="65" t="s">
        <v>397</v>
      </c>
      <c r="F229" s="75"/>
      <c r="G229" s="234" t="e">
        <f t="shared" si="18"/>
        <v>#VALUE!</v>
      </c>
    </row>
    <row r="230" spans="1:8" ht="28.5" x14ac:dyDescent="0.25">
      <c r="A230" s="94">
        <v>1</v>
      </c>
      <c r="B230" s="51" t="str">
        <f>'Predračun OBR 2.1'!A43</f>
        <v>TP</v>
      </c>
      <c r="C230" s="6" t="str">
        <f>'Predračun OBR 2.1'!B43</f>
        <v xml:space="preserve">Tablica za označitev prostora dim. 24x24 cm, brez utora. </v>
      </c>
      <c r="D230" s="51">
        <v>1</v>
      </c>
      <c r="E230" s="36">
        <f>'Predračun OBR 2.1'!D43</f>
        <v>0</v>
      </c>
      <c r="F230" s="76">
        <f>D230*E230</f>
        <v>0</v>
      </c>
      <c r="G230" s="234">
        <f t="shared" si="18"/>
        <v>0</v>
      </c>
      <c r="H230" s="197" t="s">
        <v>217</v>
      </c>
    </row>
    <row r="231" spans="1:8" ht="15.75" thickBot="1" x14ac:dyDescent="0.3">
      <c r="A231" s="98"/>
      <c r="B231" s="54"/>
      <c r="C231" s="11"/>
      <c r="D231" s="34"/>
      <c r="E231" s="23"/>
      <c r="F231" s="23"/>
      <c r="G231" s="234">
        <f t="shared" si="18"/>
        <v>0</v>
      </c>
    </row>
    <row r="232" spans="1:8" ht="15.75" thickBot="1" x14ac:dyDescent="0.3">
      <c r="A232" s="97" t="s">
        <v>55</v>
      </c>
      <c r="B232" s="55"/>
      <c r="C232" s="12"/>
      <c r="D232" s="27"/>
      <c r="E232" s="88"/>
      <c r="F232" s="89"/>
      <c r="G232" s="234">
        <f t="shared" si="18"/>
        <v>0</v>
      </c>
    </row>
    <row r="233" spans="1:8" x14ac:dyDescent="0.25">
      <c r="A233" s="13" t="s">
        <v>1</v>
      </c>
      <c r="B233" s="255" t="s">
        <v>2</v>
      </c>
      <c r="C233" s="278" t="s">
        <v>3</v>
      </c>
      <c r="D233" s="28" t="s">
        <v>4</v>
      </c>
      <c r="E233" s="64" t="s">
        <v>5</v>
      </c>
      <c r="F233" s="73" t="s">
        <v>399</v>
      </c>
      <c r="G233" s="234" t="e">
        <f t="shared" si="18"/>
        <v>#VALUE!</v>
      </c>
    </row>
    <row r="234" spans="1:8" x14ac:dyDescent="0.25">
      <c r="A234" s="3" t="s">
        <v>6</v>
      </c>
      <c r="B234" s="256"/>
      <c r="C234" s="279"/>
      <c r="D234" s="29" t="s">
        <v>7</v>
      </c>
      <c r="E234" s="39" t="s">
        <v>8</v>
      </c>
      <c r="F234" s="74" t="s">
        <v>398</v>
      </c>
      <c r="G234" s="234" t="e">
        <f t="shared" si="18"/>
        <v>#VALUE!</v>
      </c>
    </row>
    <row r="235" spans="1:8" ht="15.75" thickBot="1" x14ac:dyDescent="0.3">
      <c r="A235" s="5"/>
      <c r="B235" s="257"/>
      <c r="C235" s="280"/>
      <c r="D235" s="30" t="s">
        <v>9</v>
      </c>
      <c r="E235" s="65" t="s">
        <v>397</v>
      </c>
      <c r="F235" s="75"/>
      <c r="G235" s="234" t="e">
        <f t="shared" si="18"/>
        <v>#VALUE!</v>
      </c>
    </row>
    <row r="236" spans="1:8" ht="28.5" x14ac:dyDescent="0.25">
      <c r="A236" s="94">
        <v>1</v>
      </c>
      <c r="B236" s="58" t="str">
        <f>'Predračun OBR 2.1'!A46</f>
        <v>TP3</v>
      </c>
      <c r="C236" s="15" t="str">
        <f>'Predračun OBR 2.1'!B46</f>
        <v xml:space="preserve">Tablica za označitev prostora dim. 24x24 cm, s tremi utori. </v>
      </c>
      <c r="D236" s="58">
        <v>2</v>
      </c>
      <c r="E236" s="66">
        <f>'Predračun OBR 2.1'!D46</f>
        <v>0</v>
      </c>
      <c r="F236" s="77">
        <f>D236*E236</f>
        <v>0</v>
      </c>
      <c r="G236" s="234">
        <f t="shared" si="18"/>
        <v>0</v>
      </c>
    </row>
    <row r="237" spans="1:8" ht="30" x14ac:dyDescent="0.25">
      <c r="A237" s="94">
        <f>A236+1</f>
        <v>2</v>
      </c>
      <c r="B237" s="53" t="str">
        <f>'Predračun OBR 2.1'!A38</f>
        <v>TO</v>
      </c>
      <c r="C237" s="7" t="str">
        <f>'Predračun OBR 2.1'!B38</f>
        <v xml:space="preserve">Tablica oddelka dim 40 x 130 cm. </v>
      </c>
      <c r="D237" s="53">
        <v>2</v>
      </c>
      <c r="E237" s="37">
        <f>'Predračun OBR 2.1'!D38</f>
        <v>0</v>
      </c>
      <c r="F237" s="77">
        <f>D237*E237</f>
        <v>0</v>
      </c>
      <c r="G237" s="234">
        <f t="shared" si="18"/>
        <v>0</v>
      </c>
      <c r="H237" s="198" t="s">
        <v>219</v>
      </c>
    </row>
    <row r="238" spans="1:8" ht="42.75" x14ac:dyDescent="0.25">
      <c r="A238" s="94">
        <f>A237+1</f>
        <v>3</v>
      </c>
      <c r="B238" s="53" t="str">
        <f>'Predračun OBR 2.1'!A39</f>
        <v>TO1</v>
      </c>
      <c r="C238" s="7" t="str">
        <f>'Predračun OBR 2.1'!B39</f>
        <v xml:space="preserve">Tablica oddelka nalepka nad steklena vrta, dimenzije se prilagodijo dimenzijam vrat. Okvirne dimenzije  so  160/35 cm ali manj. </v>
      </c>
      <c r="D238" s="53">
        <v>1</v>
      </c>
      <c r="E238" s="37">
        <f>'Predračun OBR 2.1'!D39</f>
        <v>0</v>
      </c>
      <c r="F238" s="77">
        <f>D238*E238</f>
        <v>0</v>
      </c>
      <c r="G238" s="234">
        <f t="shared" si="18"/>
        <v>0</v>
      </c>
      <c r="H238" s="198" t="s">
        <v>218</v>
      </c>
    </row>
    <row r="239" spans="1:8" x14ac:dyDescent="0.25">
      <c r="A239" s="94">
        <f t="shared" ref="A239:A240" si="20">A238+1</f>
        <v>4</v>
      </c>
      <c r="B239" s="53" t="str">
        <f>'Predračun OBR 2.1'!A47</f>
        <v>TOBV</v>
      </c>
      <c r="C239" s="7" t="str">
        <f>'Predračun OBR 2.1'!B47</f>
        <v>Tablica OBVESTILA dim. 37,6 x 25,6 cm.</v>
      </c>
      <c r="D239" s="53">
        <v>2</v>
      </c>
      <c r="E239" s="37">
        <f>'Predračun OBR 2.1'!D47</f>
        <v>0</v>
      </c>
      <c r="F239" s="77">
        <f>D239*E239</f>
        <v>0</v>
      </c>
      <c r="G239" s="234">
        <f t="shared" si="18"/>
        <v>0</v>
      </c>
    </row>
    <row r="240" spans="1:8" x14ac:dyDescent="0.25">
      <c r="A240" s="94">
        <f t="shared" si="20"/>
        <v>5</v>
      </c>
      <c r="B240" s="53" t="str">
        <f>'Predračun OBR 2.1'!A48</f>
        <v>TUR</v>
      </c>
      <c r="C240" s="7" t="str">
        <f>'Predračun OBR 2.1'!B48</f>
        <v>Tablica URNIK dim. 37,6 x 25,6 cm.</v>
      </c>
      <c r="D240" s="53">
        <v>1</v>
      </c>
      <c r="E240" s="37">
        <f>'Predračun OBR 2.1'!D48</f>
        <v>0</v>
      </c>
      <c r="F240" s="77">
        <f>D240*E240</f>
        <v>0</v>
      </c>
      <c r="G240" s="234">
        <f t="shared" si="18"/>
        <v>0</v>
      </c>
    </row>
    <row r="241" spans="1:9" ht="15.75" thickBot="1" x14ac:dyDescent="0.3">
      <c r="A241" s="98"/>
      <c r="B241" s="54"/>
      <c r="C241" s="17"/>
      <c r="D241" s="34"/>
      <c r="E241" s="23"/>
      <c r="F241" s="23"/>
      <c r="G241" s="234">
        <f t="shared" si="18"/>
        <v>0</v>
      </c>
    </row>
    <row r="242" spans="1:9" ht="15.75" thickBot="1" x14ac:dyDescent="0.3">
      <c r="A242" s="97" t="s">
        <v>56</v>
      </c>
      <c r="B242" s="55"/>
      <c r="C242" s="12"/>
      <c r="D242" s="27"/>
      <c r="E242" s="88"/>
      <c r="F242" s="89"/>
      <c r="G242" s="234">
        <f t="shared" si="18"/>
        <v>0</v>
      </c>
    </row>
    <row r="243" spans="1:9" x14ac:dyDescent="0.25">
      <c r="A243" s="13" t="s">
        <v>1</v>
      </c>
      <c r="B243" s="255" t="s">
        <v>2</v>
      </c>
      <c r="C243" s="278" t="s">
        <v>3</v>
      </c>
      <c r="D243" s="28" t="s">
        <v>4</v>
      </c>
      <c r="E243" s="64" t="s">
        <v>5</v>
      </c>
      <c r="F243" s="73" t="s">
        <v>399</v>
      </c>
      <c r="G243" s="234" t="e">
        <f t="shared" si="18"/>
        <v>#VALUE!</v>
      </c>
    </row>
    <row r="244" spans="1:9" x14ac:dyDescent="0.25">
      <c r="A244" s="3" t="s">
        <v>6</v>
      </c>
      <c r="B244" s="256"/>
      <c r="C244" s="279"/>
      <c r="D244" s="29" t="s">
        <v>7</v>
      </c>
      <c r="E244" s="39" t="s">
        <v>8</v>
      </c>
      <c r="F244" s="74" t="s">
        <v>398</v>
      </c>
      <c r="G244" s="234" t="e">
        <f t="shared" si="18"/>
        <v>#VALUE!</v>
      </c>
    </row>
    <row r="245" spans="1:9" ht="15.75" thickBot="1" x14ac:dyDescent="0.3">
      <c r="A245" s="21"/>
      <c r="B245" s="259"/>
      <c r="C245" s="284"/>
      <c r="D245" s="30" t="s">
        <v>9</v>
      </c>
      <c r="E245" s="65" t="s">
        <v>397</v>
      </c>
      <c r="F245" s="75"/>
      <c r="G245" s="234" t="e">
        <f t="shared" si="18"/>
        <v>#VALUE!</v>
      </c>
    </row>
    <row r="246" spans="1:9" s="49" customFormat="1" ht="28.5" x14ac:dyDescent="0.25">
      <c r="A246" s="47">
        <v>1</v>
      </c>
      <c r="B246" s="59" t="str">
        <f>'Predračun OBR 2.1'!A43</f>
        <v>TP</v>
      </c>
      <c r="C246" s="48" t="str">
        <f>'Predračun OBR 2.1'!B43</f>
        <v xml:space="preserve">Tablica za označitev prostora dim. 24x24 cm, brez utora. </v>
      </c>
      <c r="D246" s="59">
        <v>1</v>
      </c>
      <c r="E246" s="67">
        <f>'Predračun OBR 2.1'!D43</f>
        <v>0</v>
      </c>
      <c r="F246" s="79">
        <f>D246*E246</f>
        <v>0</v>
      </c>
      <c r="G246" s="234">
        <f t="shared" si="18"/>
        <v>0</v>
      </c>
      <c r="H246" s="197" t="s">
        <v>220</v>
      </c>
      <c r="I246" s="199"/>
    </row>
    <row r="247" spans="1:9" ht="15.75" thickBot="1" x14ac:dyDescent="0.3">
      <c r="A247" s="98"/>
      <c r="B247" s="54"/>
      <c r="C247" s="17"/>
      <c r="D247" s="34"/>
      <c r="E247" s="23"/>
      <c r="F247" s="23"/>
      <c r="G247" s="234">
        <f t="shared" si="18"/>
        <v>0</v>
      </c>
    </row>
    <row r="248" spans="1:9" ht="15.75" thickBot="1" x14ac:dyDescent="0.3">
      <c r="A248" s="97" t="s">
        <v>57</v>
      </c>
      <c r="B248" s="55"/>
      <c r="C248" s="12"/>
      <c r="D248" s="27"/>
      <c r="E248" s="88"/>
      <c r="F248" s="89"/>
      <c r="G248" s="234">
        <f t="shared" si="18"/>
        <v>0</v>
      </c>
    </row>
    <row r="249" spans="1:9" x14ac:dyDescent="0.25">
      <c r="A249" s="13" t="s">
        <v>1</v>
      </c>
      <c r="B249" s="255" t="s">
        <v>2</v>
      </c>
      <c r="C249" s="278" t="s">
        <v>3</v>
      </c>
      <c r="D249" s="28" t="s">
        <v>4</v>
      </c>
      <c r="E249" s="64" t="s">
        <v>5</v>
      </c>
      <c r="F249" s="73" t="s">
        <v>399</v>
      </c>
      <c r="G249" s="234" t="e">
        <f t="shared" si="18"/>
        <v>#VALUE!</v>
      </c>
    </row>
    <row r="250" spans="1:9" x14ac:dyDescent="0.25">
      <c r="A250" s="3" t="s">
        <v>6</v>
      </c>
      <c r="B250" s="256"/>
      <c r="C250" s="279"/>
      <c r="D250" s="29" t="s">
        <v>7</v>
      </c>
      <c r="E250" s="39" t="s">
        <v>8</v>
      </c>
      <c r="F250" s="74" t="s">
        <v>398</v>
      </c>
      <c r="G250" s="234" t="e">
        <f t="shared" si="18"/>
        <v>#VALUE!</v>
      </c>
    </row>
    <row r="251" spans="1:9" ht="15.75" thickBot="1" x14ac:dyDescent="0.3">
      <c r="A251" s="21"/>
      <c r="B251" s="259"/>
      <c r="C251" s="284"/>
      <c r="D251" s="30" t="s">
        <v>9</v>
      </c>
      <c r="E251" s="65" t="s">
        <v>397</v>
      </c>
      <c r="F251" s="75"/>
      <c r="G251" s="234" t="e">
        <f t="shared" si="18"/>
        <v>#VALUE!</v>
      </c>
    </row>
    <row r="252" spans="1:9" s="49" customFormat="1" ht="28.5" x14ac:dyDescent="0.25">
      <c r="A252" s="47">
        <v>1</v>
      </c>
      <c r="B252" s="59" t="str">
        <f>'Predračun OBR 2.1'!A43</f>
        <v>TP</v>
      </c>
      <c r="C252" s="48" t="str">
        <f>'Predračun OBR 2.1'!B43</f>
        <v xml:space="preserve">Tablica za označitev prostora dim. 24x24 cm, brez utora. </v>
      </c>
      <c r="D252" s="59">
        <v>1</v>
      </c>
      <c r="E252" s="67">
        <f>'Predračun OBR 2.1'!D43</f>
        <v>0</v>
      </c>
      <c r="F252" s="79">
        <f>D252*E252</f>
        <v>0</v>
      </c>
      <c r="G252" s="234">
        <f t="shared" si="18"/>
        <v>0</v>
      </c>
      <c r="H252" s="197" t="s">
        <v>221</v>
      </c>
      <c r="I252" s="199"/>
    </row>
    <row r="253" spans="1:9" ht="15.75" thickBot="1" x14ac:dyDescent="0.3">
      <c r="A253" s="98"/>
      <c r="B253" s="54"/>
      <c r="C253" s="11"/>
      <c r="D253" s="34"/>
      <c r="E253" s="23"/>
      <c r="F253" s="23"/>
      <c r="G253" s="234">
        <f t="shared" si="18"/>
        <v>0</v>
      </c>
    </row>
    <row r="254" spans="1:9" ht="15.75" thickBot="1" x14ac:dyDescent="0.3">
      <c r="A254" s="97" t="s">
        <v>58</v>
      </c>
      <c r="B254" s="55"/>
      <c r="C254" s="12"/>
      <c r="D254" s="27"/>
      <c r="E254" s="88"/>
      <c r="F254" s="89"/>
      <c r="G254" s="234">
        <f t="shared" si="18"/>
        <v>0</v>
      </c>
    </row>
    <row r="255" spans="1:9" x14ac:dyDescent="0.25">
      <c r="A255" s="13" t="s">
        <v>1</v>
      </c>
      <c r="B255" s="255" t="s">
        <v>2</v>
      </c>
      <c r="C255" s="278" t="s">
        <v>3</v>
      </c>
      <c r="D255" s="28" t="s">
        <v>4</v>
      </c>
      <c r="E255" s="64" t="s">
        <v>5</v>
      </c>
      <c r="F255" s="73" t="s">
        <v>399</v>
      </c>
      <c r="G255" s="234" t="e">
        <f t="shared" si="18"/>
        <v>#VALUE!</v>
      </c>
    </row>
    <row r="256" spans="1:9" x14ac:dyDescent="0.25">
      <c r="A256" s="3" t="s">
        <v>6</v>
      </c>
      <c r="B256" s="256"/>
      <c r="C256" s="279"/>
      <c r="D256" s="29" t="s">
        <v>7</v>
      </c>
      <c r="E256" s="39" t="s">
        <v>8</v>
      </c>
      <c r="F256" s="74" t="s">
        <v>398</v>
      </c>
      <c r="G256" s="234" t="e">
        <f t="shared" si="18"/>
        <v>#VALUE!</v>
      </c>
    </row>
    <row r="257" spans="1:8" ht="15.75" thickBot="1" x14ac:dyDescent="0.3">
      <c r="A257" s="5"/>
      <c r="B257" s="257"/>
      <c r="C257" s="280"/>
      <c r="D257" s="30" t="s">
        <v>9</v>
      </c>
      <c r="E257" s="65" t="s">
        <v>397</v>
      </c>
      <c r="F257" s="75"/>
      <c r="G257" s="234" t="e">
        <f t="shared" si="18"/>
        <v>#VALUE!</v>
      </c>
    </row>
    <row r="258" spans="1:8" ht="28.5" x14ac:dyDescent="0.25">
      <c r="A258" s="94">
        <f>A257+1</f>
        <v>1</v>
      </c>
      <c r="B258" s="51" t="str">
        <f>'Predračun OBR 2.1'!A43</f>
        <v>TP</v>
      </c>
      <c r="C258" s="6" t="str">
        <f>'Predračun OBR 2.1'!B43</f>
        <v xml:space="preserve">Tablica za označitev prostora dim. 24x24 cm, brez utora. </v>
      </c>
      <c r="D258" s="51">
        <v>2</v>
      </c>
      <c r="E258" s="36">
        <f>'Predračun OBR 2.1'!D43</f>
        <v>0</v>
      </c>
      <c r="F258" s="76">
        <f>D258*E258</f>
        <v>0</v>
      </c>
      <c r="G258" s="234">
        <f t="shared" si="18"/>
        <v>0</v>
      </c>
      <c r="H258" s="197" t="s">
        <v>222</v>
      </c>
    </row>
    <row r="259" spans="1:8" ht="15.75" thickBot="1" x14ac:dyDescent="0.3">
      <c r="A259" s="98"/>
      <c r="B259" s="54"/>
      <c r="C259" s="11"/>
      <c r="D259" s="34"/>
      <c r="E259" s="23"/>
      <c r="F259" s="23"/>
      <c r="G259" s="234">
        <f t="shared" si="18"/>
        <v>0</v>
      </c>
    </row>
    <row r="260" spans="1:8" ht="15.75" thickBot="1" x14ac:dyDescent="0.3">
      <c r="A260" s="97" t="s">
        <v>59</v>
      </c>
      <c r="B260" s="55"/>
      <c r="C260" s="12"/>
      <c r="D260" s="27"/>
      <c r="E260" s="88"/>
      <c r="F260" s="89"/>
      <c r="G260" s="234">
        <f t="shared" si="18"/>
        <v>0</v>
      </c>
    </row>
    <row r="261" spans="1:8" x14ac:dyDescent="0.25">
      <c r="A261" s="13" t="s">
        <v>1</v>
      </c>
      <c r="B261" s="255" t="s">
        <v>2</v>
      </c>
      <c r="C261" s="278" t="s">
        <v>3</v>
      </c>
      <c r="D261" s="28" t="s">
        <v>4</v>
      </c>
      <c r="E261" s="64" t="s">
        <v>5</v>
      </c>
      <c r="F261" s="73" t="s">
        <v>399</v>
      </c>
      <c r="G261" s="234" t="e">
        <f t="shared" si="18"/>
        <v>#VALUE!</v>
      </c>
    </row>
    <row r="262" spans="1:8" x14ac:dyDescent="0.25">
      <c r="A262" s="3" t="s">
        <v>6</v>
      </c>
      <c r="B262" s="256"/>
      <c r="C262" s="279"/>
      <c r="D262" s="29" t="s">
        <v>7</v>
      </c>
      <c r="E262" s="39" t="s">
        <v>8</v>
      </c>
      <c r="F262" s="74" t="s">
        <v>398</v>
      </c>
      <c r="G262" s="234" t="e">
        <f t="shared" si="18"/>
        <v>#VALUE!</v>
      </c>
    </row>
    <row r="263" spans="1:8" ht="15.75" thickBot="1" x14ac:dyDescent="0.3">
      <c r="A263" s="5"/>
      <c r="B263" s="257"/>
      <c r="C263" s="280"/>
      <c r="D263" s="30" t="s">
        <v>9</v>
      </c>
      <c r="E263" s="65" t="s">
        <v>397</v>
      </c>
      <c r="F263" s="75"/>
      <c r="G263" s="234" t="e">
        <f t="shared" si="18"/>
        <v>#VALUE!</v>
      </c>
    </row>
    <row r="264" spans="1:8" ht="28.5" x14ac:dyDescent="0.25">
      <c r="A264" s="94">
        <f>A263+1</f>
        <v>1</v>
      </c>
      <c r="B264" s="60" t="str">
        <f>'Predračun OBR 2.1'!A46</f>
        <v>TP3</v>
      </c>
      <c r="C264" s="8" t="str">
        <f>'Predračun OBR 2.1'!B46</f>
        <v xml:space="preserve">Tablica za označitev prostora dim. 24x24 cm, s tremi utori. </v>
      </c>
      <c r="D264" s="60">
        <v>1</v>
      </c>
      <c r="E264" s="40">
        <f>'Predračun OBR 2.1'!D46</f>
        <v>0</v>
      </c>
      <c r="F264" s="76">
        <f>D264*E264</f>
        <v>0</v>
      </c>
      <c r="G264" s="234">
        <f t="shared" ref="G264:G327" si="21">E264*D264-F264</f>
        <v>0</v>
      </c>
      <c r="H264" s="197" t="s">
        <v>223</v>
      </c>
    </row>
    <row r="265" spans="1:8" ht="42.75" x14ac:dyDescent="0.25">
      <c r="A265" s="94">
        <f>1+A264</f>
        <v>2</v>
      </c>
      <c r="B265" s="60" t="str">
        <f>'Predračun OBR 2.1'!A39</f>
        <v>TO1</v>
      </c>
      <c r="C265" s="8" t="str">
        <f>'Predračun OBR 2.1'!B39</f>
        <v xml:space="preserve">Tablica oddelka nalepka nad steklena vrta, dimenzije se prilagodijo dimenzijam vrat. Okvirne dimenzije  so  160/35 cm ali manj. </v>
      </c>
      <c r="D265" s="60">
        <v>1</v>
      </c>
      <c r="E265" s="40">
        <f>'Predračun OBR 2.1'!D39</f>
        <v>0</v>
      </c>
      <c r="F265" s="76">
        <f>D265*E265</f>
        <v>0</v>
      </c>
      <c r="G265" s="234">
        <f t="shared" si="21"/>
        <v>0</v>
      </c>
      <c r="H265" s="197" t="s">
        <v>223</v>
      </c>
    </row>
    <row r="266" spans="1:8" x14ac:dyDescent="0.25">
      <c r="A266" s="94">
        <f>1+A265</f>
        <v>3</v>
      </c>
      <c r="B266" s="60" t="str">
        <f>'Predračun OBR 2.1'!A47</f>
        <v>TOBV</v>
      </c>
      <c r="C266" s="8" t="str">
        <f>'Predračun OBR 2.1'!B47</f>
        <v>Tablica OBVESTILA dim. 37,6 x 25,6 cm.</v>
      </c>
      <c r="D266" s="60">
        <v>2</v>
      </c>
      <c r="E266" s="40">
        <f>'Predračun OBR 2.1'!D47</f>
        <v>0</v>
      </c>
      <c r="F266" s="76">
        <f>D266*E266</f>
        <v>0</v>
      </c>
      <c r="G266" s="234">
        <f t="shared" si="21"/>
        <v>0</v>
      </c>
    </row>
    <row r="267" spans="1:8" x14ac:dyDescent="0.25">
      <c r="A267" s="96">
        <f t="shared" ref="A267" si="22">A266+1</f>
        <v>4</v>
      </c>
      <c r="B267" s="60" t="str">
        <f>'Predračun OBR 2.1'!A48</f>
        <v>TUR</v>
      </c>
      <c r="C267" s="8" t="str">
        <f>'Predračun OBR 2.1'!B48</f>
        <v>Tablica URNIK dim. 37,6 x 25,6 cm.</v>
      </c>
      <c r="D267" s="60">
        <v>1</v>
      </c>
      <c r="E267" s="40">
        <f>'Predračun OBR 2.1'!D48</f>
        <v>0</v>
      </c>
      <c r="F267" s="76">
        <f>D267*E267</f>
        <v>0</v>
      </c>
      <c r="G267" s="234">
        <f t="shared" si="21"/>
        <v>0</v>
      </c>
    </row>
    <row r="268" spans="1:8" ht="15.75" thickBot="1" x14ac:dyDescent="0.3">
      <c r="A268" s="98"/>
      <c r="B268" s="54"/>
      <c r="C268" s="11"/>
      <c r="D268" s="34"/>
      <c r="E268" s="23"/>
      <c r="F268" s="23"/>
      <c r="G268" s="234">
        <f t="shared" si="21"/>
        <v>0</v>
      </c>
    </row>
    <row r="269" spans="1:8" ht="15.75" thickBot="1" x14ac:dyDescent="0.3">
      <c r="A269" s="97" t="s">
        <v>60</v>
      </c>
      <c r="B269" s="55"/>
      <c r="C269" s="12"/>
      <c r="D269" s="27"/>
      <c r="E269" s="88"/>
      <c r="F269" s="89"/>
      <c r="G269" s="234">
        <f t="shared" si="21"/>
        <v>0</v>
      </c>
    </row>
    <row r="270" spans="1:8" x14ac:dyDescent="0.25">
      <c r="A270" s="13" t="s">
        <v>1</v>
      </c>
      <c r="B270" s="255" t="s">
        <v>2</v>
      </c>
      <c r="C270" s="278" t="s">
        <v>3</v>
      </c>
      <c r="D270" s="28" t="s">
        <v>4</v>
      </c>
      <c r="E270" s="64" t="s">
        <v>5</v>
      </c>
      <c r="F270" s="73" t="s">
        <v>399</v>
      </c>
      <c r="G270" s="234" t="e">
        <f t="shared" si="21"/>
        <v>#VALUE!</v>
      </c>
    </row>
    <row r="271" spans="1:8" x14ac:dyDescent="0.25">
      <c r="A271" s="3" t="s">
        <v>6</v>
      </c>
      <c r="B271" s="256"/>
      <c r="C271" s="279"/>
      <c r="D271" s="29" t="s">
        <v>7</v>
      </c>
      <c r="E271" s="39" t="s">
        <v>8</v>
      </c>
      <c r="F271" s="74" t="s">
        <v>398</v>
      </c>
      <c r="G271" s="234" t="e">
        <f t="shared" si="21"/>
        <v>#VALUE!</v>
      </c>
    </row>
    <row r="272" spans="1:8" ht="15.75" thickBot="1" x14ac:dyDescent="0.3">
      <c r="A272" s="5"/>
      <c r="B272" s="257"/>
      <c r="C272" s="280"/>
      <c r="D272" s="30" t="s">
        <v>9</v>
      </c>
      <c r="E272" s="65" t="s">
        <v>397</v>
      </c>
      <c r="F272" s="75"/>
      <c r="G272" s="234" t="e">
        <f t="shared" si="21"/>
        <v>#VALUE!</v>
      </c>
    </row>
    <row r="273" spans="1:8" ht="28.5" x14ac:dyDescent="0.25">
      <c r="A273" s="96">
        <v>1</v>
      </c>
      <c r="B273" s="53" t="str">
        <f>'Predračun OBR 2.1'!A45</f>
        <v>TP2</v>
      </c>
      <c r="C273" s="7" t="str">
        <f>'Predračun OBR 2.1'!B45</f>
        <v xml:space="preserve">Tablica za označitev prostora dim. 24x24 cm, z dvema utoroma. </v>
      </c>
      <c r="D273" s="53">
        <v>2</v>
      </c>
      <c r="E273" s="37">
        <f>'Predračun OBR 2.1'!D45</f>
        <v>0</v>
      </c>
      <c r="F273" s="77">
        <f>D273*E273</f>
        <v>0</v>
      </c>
      <c r="G273" s="234">
        <f t="shared" si="21"/>
        <v>0</v>
      </c>
      <c r="H273" s="197" t="s">
        <v>224</v>
      </c>
    </row>
    <row r="274" spans="1:8" x14ac:dyDescent="0.25">
      <c r="A274" s="96">
        <f t="shared" ref="A274:A275" si="23">A273+1</f>
        <v>2</v>
      </c>
      <c r="B274" s="53" t="str">
        <f>'Predračun OBR 2.1'!A47</f>
        <v>TOBV</v>
      </c>
      <c r="C274" s="7" t="str">
        <f>'Predračun OBR 2.1'!B47</f>
        <v>Tablica OBVESTILA dim. 37,6 x 25,6 cm.</v>
      </c>
      <c r="D274" s="53">
        <v>2</v>
      </c>
      <c r="E274" s="37">
        <f>'Predračun OBR 2.1'!D47</f>
        <v>0</v>
      </c>
      <c r="F274" s="77">
        <f>D274*E274</f>
        <v>0</v>
      </c>
      <c r="G274" s="234">
        <f t="shared" si="21"/>
        <v>0</v>
      </c>
    </row>
    <row r="275" spans="1:8" x14ac:dyDescent="0.25">
      <c r="A275" s="96">
        <f t="shared" si="23"/>
        <v>3</v>
      </c>
      <c r="B275" s="53" t="str">
        <f>'Predračun OBR 2.1'!A48</f>
        <v>TUR</v>
      </c>
      <c r="C275" s="7" t="str">
        <f>'Predračun OBR 2.1'!B48</f>
        <v>Tablica URNIK dim. 37,6 x 25,6 cm.</v>
      </c>
      <c r="D275" s="53">
        <v>1</v>
      </c>
      <c r="E275" s="37">
        <f>'Predračun OBR 2.1'!D48</f>
        <v>0</v>
      </c>
      <c r="F275" s="77">
        <f>D275*E275</f>
        <v>0</v>
      </c>
      <c r="G275" s="234">
        <f t="shared" si="21"/>
        <v>0</v>
      </c>
    </row>
    <row r="276" spans="1:8" ht="15.75" thickBot="1" x14ac:dyDescent="0.3">
      <c r="A276" s="98"/>
      <c r="B276" s="54"/>
      <c r="C276" s="11"/>
      <c r="D276" s="34"/>
      <c r="E276" s="23"/>
      <c r="F276" s="23"/>
      <c r="G276" s="234">
        <f t="shared" si="21"/>
        <v>0</v>
      </c>
    </row>
    <row r="277" spans="1:8" ht="15.75" thickBot="1" x14ac:dyDescent="0.3">
      <c r="A277" s="97" t="s">
        <v>61</v>
      </c>
      <c r="B277" s="55"/>
      <c r="C277" s="12"/>
      <c r="D277" s="27"/>
      <c r="E277" s="88"/>
      <c r="F277" s="89"/>
      <c r="G277" s="234">
        <f t="shared" si="21"/>
        <v>0</v>
      </c>
    </row>
    <row r="278" spans="1:8" x14ac:dyDescent="0.25">
      <c r="A278" s="13" t="s">
        <v>1</v>
      </c>
      <c r="B278" s="255" t="s">
        <v>2</v>
      </c>
      <c r="C278" s="278" t="s">
        <v>3</v>
      </c>
      <c r="D278" s="28" t="s">
        <v>4</v>
      </c>
      <c r="E278" s="64" t="s">
        <v>5</v>
      </c>
      <c r="F278" s="73" t="s">
        <v>399</v>
      </c>
      <c r="G278" s="234" t="e">
        <f t="shared" si="21"/>
        <v>#VALUE!</v>
      </c>
    </row>
    <row r="279" spans="1:8" x14ac:dyDescent="0.25">
      <c r="A279" s="3" t="s">
        <v>6</v>
      </c>
      <c r="B279" s="256"/>
      <c r="C279" s="279"/>
      <c r="D279" s="29" t="s">
        <v>7</v>
      </c>
      <c r="E279" s="39" t="s">
        <v>8</v>
      </c>
      <c r="F279" s="74" t="s">
        <v>398</v>
      </c>
      <c r="G279" s="234" t="e">
        <f t="shared" si="21"/>
        <v>#VALUE!</v>
      </c>
    </row>
    <row r="280" spans="1:8" ht="15.75" thickBot="1" x14ac:dyDescent="0.3">
      <c r="A280" s="5"/>
      <c r="B280" s="257"/>
      <c r="C280" s="280"/>
      <c r="D280" s="30" t="s">
        <v>9</v>
      </c>
      <c r="E280" s="65" t="s">
        <v>397</v>
      </c>
      <c r="F280" s="75"/>
      <c r="G280" s="234" t="e">
        <f t="shared" si="21"/>
        <v>#VALUE!</v>
      </c>
    </row>
    <row r="281" spans="1:8" ht="30" x14ac:dyDescent="0.25">
      <c r="A281" s="94">
        <v>1</v>
      </c>
      <c r="B281" s="53" t="str">
        <f>'Predračun OBR 2.1'!A45</f>
        <v>TP2</v>
      </c>
      <c r="C281" s="7" t="str">
        <f>'Predračun OBR 2.1'!B45</f>
        <v xml:space="preserve">Tablica za označitev prostora dim. 24x24 cm, z dvema utoroma. </v>
      </c>
      <c r="D281" s="53">
        <v>2</v>
      </c>
      <c r="E281" s="37">
        <f>'Predračun OBR 2.1'!D45</f>
        <v>0</v>
      </c>
      <c r="F281" s="77">
        <f>D281*E281</f>
        <v>0</v>
      </c>
      <c r="G281" s="234">
        <f t="shared" si="21"/>
        <v>0</v>
      </c>
      <c r="H281" s="198" t="s">
        <v>227</v>
      </c>
    </row>
    <row r="282" spans="1:8" x14ac:dyDescent="0.25">
      <c r="A282" s="94">
        <f>A281+1</f>
        <v>2</v>
      </c>
      <c r="B282" s="53" t="str">
        <f>'Predračun OBR 2.1'!A47</f>
        <v>TOBV</v>
      </c>
      <c r="C282" s="7" t="str">
        <f>'Predračun OBR 2.1'!B47</f>
        <v>Tablica OBVESTILA dim. 37,6 x 25,6 cm.</v>
      </c>
      <c r="D282" s="53">
        <v>4</v>
      </c>
      <c r="E282" s="37">
        <f>'Predračun OBR 2.1'!D47</f>
        <v>0</v>
      </c>
      <c r="F282" s="77">
        <f>D282*E282</f>
        <v>0</v>
      </c>
      <c r="G282" s="234">
        <f t="shared" si="21"/>
        <v>0</v>
      </c>
    </row>
    <row r="283" spans="1:8" x14ac:dyDescent="0.25">
      <c r="A283" s="94">
        <f>A282+1</f>
        <v>3</v>
      </c>
      <c r="B283" s="53" t="str">
        <f>'Predračun OBR 2.1'!A48</f>
        <v>TUR</v>
      </c>
      <c r="C283" s="7" t="str">
        <f>'Predračun OBR 2.1'!B48</f>
        <v>Tablica URNIK dim. 37,6 x 25,6 cm.</v>
      </c>
      <c r="D283" s="53">
        <v>2</v>
      </c>
      <c r="E283" s="37">
        <f>'Predračun OBR 2.1'!D48</f>
        <v>0</v>
      </c>
      <c r="F283" s="77">
        <f>D283*E283</f>
        <v>0</v>
      </c>
      <c r="G283" s="234">
        <f t="shared" si="21"/>
        <v>0</v>
      </c>
    </row>
    <row r="284" spans="1:8" ht="15.75" thickBot="1" x14ac:dyDescent="0.3">
      <c r="A284" s="98"/>
      <c r="B284" s="54"/>
      <c r="C284" s="11"/>
      <c r="D284" s="34"/>
      <c r="E284" s="23"/>
      <c r="F284" s="23"/>
      <c r="G284" s="234">
        <f t="shared" si="21"/>
        <v>0</v>
      </c>
    </row>
    <row r="285" spans="1:8" ht="15.75" thickBot="1" x14ac:dyDescent="0.3">
      <c r="A285" s="97" t="s">
        <v>62</v>
      </c>
      <c r="B285" s="55"/>
      <c r="C285" s="12"/>
      <c r="D285" s="27"/>
      <c r="E285" s="88"/>
      <c r="F285" s="89"/>
      <c r="G285" s="234">
        <f t="shared" si="21"/>
        <v>0</v>
      </c>
    </row>
    <row r="286" spans="1:8" x14ac:dyDescent="0.25">
      <c r="A286" s="13" t="s">
        <v>1</v>
      </c>
      <c r="B286" s="255" t="s">
        <v>2</v>
      </c>
      <c r="C286" s="278" t="s">
        <v>3</v>
      </c>
      <c r="D286" s="28" t="s">
        <v>4</v>
      </c>
      <c r="E286" s="64" t="s">
        <v>5</v>
      </c>
      <c r="F286" s="73" t="s">
        <v>399</v>
      </c>
      <c r="G286" s="234" t="e">
        <f t="shared" si="21"/>
        <v>#VALUE!</v>
      </c>
    </row>
    <row r="287" spans="1:8" x14ac:dyDescent="0.25">
      <c r="A287" s="3" t="s">
        <v>6</v>
      </c>
      <c r="B287" s="256"/>
      <c r="C287" s="279"/>
      <c r="D287" s="29" t="s">
        <v>7</v>
      </c>
      <c r="E287" s="39" t="s">
        <v>8</v>
      </c>
      <c r="F287" s="74" t="s">
        <v>398</v>
      </c>
      <c r="G287" s="234" t="e">
        <f t="shared" si="21"/>
        <v>#VALUE!</v>
      </c>
    </row>
    <row r="288" spans="1:8" ht="15.75" thickBot="1" x14ac:dyDescent="0.3">
      <c r="A288" s="5"/>
      <c r="B288" s="257"/>
      <c r="C288" s="280"/>
      <c r="D288" s="30" t="s">
        <v>9</v>
      </c>
      <c r="E288" s="65" t="s">
        <v>397</v>
      </c>
      <c r="F288" s="75"/>
      <c r="G288" s="234" t="e">
        <f t="shared" si="21"/>
        <v>#VALUE!</v>
      </c>
    </row>
    <row r="289" spans="1:8" ht="30" x14ac:dyDescent="0.25">
      <c r="A289" s="94">
        <v>1</v>
      </c>
      <c r="B289" s="53" t="str">
        <f>'Predračun OBR 2.1'!A43</f>
        <v>TP</v>
      </c>
      <c r="C289" s="7" t="str">
        <f>'Predračun OBR 2.1'!B43</f>
        <v xml:space="preserve">Tablica za označitev prostora dim. 24x24 cm, brez utora. </v>
      </c>
      <c r="D289" s="53">
        <v>1</v>
      </c>
      <c r="E289" s="37">
        <f>'Predračun OBR 2.1'!D43</f>
        <v>0</v>
      </c>
      <c r="F289" s="77">
        <f>D289*E289</f>
        <v>0</v>
      </c>
      <c r="G289" s="234">
        <f t="shared" si="21"/>
        <v>0</v>
      </c>
      <c r="H289" s="198" t="s">
        <v>225</v>
      </c>
    </row>
    <row r="290" spans="1:8" ht="15.75" thickBot="1" x14ac:dyDescent="0.3">
      <c r="A290" s="98"/>
      <c r="B290" s="54"/>
      <c r="C290" s="11"/>
      <c r="D290" s="34"/>
      <c r="E290" s="23"/>
      <c r="F290" s="23"/>
      <c r="G290" s="234">
        <f t="shared" si="21"/>
        <v>0</v>
      </c>
    </row>
    <row r="291" spans="1:8" ht="15.75" thickBot="1" x14ac:dyDescent="0.3">
      <c r="A291" s="97" t="s">
        <v>63</v>
      </c>
      <c r="B291" s="55"/>
      <c r="C291" s="12"/>
      <c r="D291" s="27"/>
      <c r="E291" s="88"/>
      <c r="F291" s="89"/>
      <c r="G291" s="234">
        <f t="shared" si="21"/>
        <v>0</v>
      </c>
    </row>
    <row r="292" spans="1:8" x14ac:dyDescent="0.25">
      <c r="A292" s="13" t="s">
        <v>1</v>
      </c>
      <c r="B292" s="255" t="s">
        <v>2</v>
      </c>
      <c r="C292" s="278" t="s">
        <v>3</v>
      </c>
      <c r="D292" s="28" t="s">
        <v>4</v>
      </c>
      <c r="E292" s="64" t="s">
        <v>5</v>
      </c>
      <c r="F292" s="73" t="s">
        <v>399</v>
      </c>
      <c r="G292" s="234" t="e">
        <f t="shared" si="21"/>
        <v>#VALUE!</v>
      </c>
    </row>
    <row r="293" spans="1:8" x14ac:dyDescent="0.25">
      <c r="A293" s="3" t="s">
        <v>6</v>
      </c>
      <c r="B293" s="256"/>
      <c r="C293" s="279"/>
      <c r="D293" s="29" t="s">
        <v>7</v>
      </c>
      <c r="E293" s="39" t="s">
        <v>8</v>
      </c>
      <c r="F293" s="74" t="s">
        <v>398</v>
      </c>
      <c r="G293" s="234" t="e">
        <f t="shared" si="21"/>
        <v>#VALUE!</v>
      </c>
    </row>
    <row r="294" spans="1:8" ht="15.75" thickBot="1" x14ac:dyDescent="0.3">
      <c r="A294" s="5"/>
      <c r="B294" s="257"/>
      <c r="C294" s="280"/>
      <c r="D294" s="30" t="s">
        <v>9</v>
      </c>
      <c r="E294" s="65" t="s">
        <v>397</v>
      </c>
      <c r="F294" s="75"/>
      <c r="G294" s="234" t="e">
        <f t="shared" si="21"/>
        <v>#VALUE!</v>
      </c>
    </row>
    <row r="295" spans="1:8" ht="28.5" x14ac:dyDescent="0.25">
      <c r="A295" s="94">
        <v>1</v>
      </c>
      <c r="B295" s="53" t="str">
        <f>'Predračun OBR 2.1'!A45</f>
        <v>TP2</v>
      </c>
      <c r="C295" s="7" t="str">
        <f>'Predračun OBR 2.1'!B45</f>
        <v xml:space="preserve">Tablica za označitev prostora dim. 24x24 cm, z dvema utoroma. </v>
      </c>
      <c r="D295" s="53">
        <v>1</v>
      </c>
      <c r="E295" s="37">
        <f>'Predračun OBR 2.1'!D45</f>
        <v>0</v>
      </c>
      <c r="F295" s="76">
        <f>D295*E295</f>
        <v>0</v>
      </c>
      <c r="G295" s="234">
        <f t="shared" si="21"/>
        <v>0</v>
      </c>
      <c r="H295" s="197" t="s">
        <v>458</v>
      </c>
    </row>
    <row r="296" spans="1:8" x14ac:dyDescent="0.25">
      <c r="A296" s="96">
        <f>1+A295</f>
        <v>2</v>
      </c>
      <c r="B296" s="53" t="str">
        <f>'Predračun OBR 2.1'!A47</f>
        <v>TOBV</v>
      </c>
      <c r="C296" s="7" t="str">
        <f>'Predračun OBR 2.1'!B47</f>
        <v>Tablica OBVESTILA dim. 37,6 x 25,6 cm.</v>
      </c>
      <c r="D296" s="53">
        <v>4</v>
      </c>
      <c r="E296" s="37">
        <f>'Predračun OBR 2.1'!D47</f>
        <v>0</v>
      </c>
      <c r="F296" s="76">
        <f>D296*E296</f>
        <v>0</v>
      </c>
      <c r="G296" s="234">
        <f t="shared" si="21"/>
        <v>0</v>
      </c>
    </row>
    <row r="297" spans="1:8" x14ac:dyDescent="0.25">
      <c r="A297" s="96">
        <f t="shared" ref="A297" si="24">A296+1</f>
        <v>3</v>
      </c>
      <c r="B297" s="53" t="str">
        <f>'Predračun OBR 2.1'!A48</f>
        <v>TUR</v>
      </c>
      <c r="C297" s="7" t="str">
        <f>'Predračun OBR 2.1'!B48</f>
        <v>Tablica URNIK dim. 37,6 x 25,6 cm.</v>
      </c>
      <c r="D297" s="53">
        <v>2</v>
      </c>
      <c r="E297" s="37">
        <f>'Predračun OBR 2.1'!D48</f>
        <v>0</v>
      </c>
      <c r="F297" s="76">
        <f>D297*E297</f>
        <v>0</v>
      </c>
      <c r="G297" s="234">
        <f t="shared" si="21"/>
        <v>0</v>
      </c>
    </row>
    <row r="298" spans="1:8" ht="15.75" thickBot="1" x14ac:dyDescent="0.3">
      <c r="A298" s="98"/>
      <c r="B298" s="54"/>
      <c r="C298" s="11"/>
      <c r="D298" s="34"/>
      <c r="E298" s="23"/>
      <c r="F298" s="23"/>
      <c r="G298" s="234">
        <f t="shared" si="21"/>
        <v>0</v>
      </c>
    </row>
    <row r="299" spans="1:8" ht="15.75" thickBot="1" x14ac:dyDescent="0.3">
      <c r="A299" s="97" t="s">
        <v>64</v>
      </c>
      <c r="B299" s="55"/>
      <c r="C299" s="12"/>
      <c r="D299" s="27"/>
      <c r="E299" s="88"/>
      <c r="F299" s="89"/>
      <c r="G299" s="234">
        <f t="shared" si="21"/>
        <v>0</v>
      </c>
    </row>
    <row r="300" spans="1:8" x14ac:dyDescent="0.25">
      <c r="A300" s="13" t="s">
        <v>1</v>
      </c>
      <c r="B300" s="255" t="s">
        <v>2</v>
      </c>
      <c r="C300" s="278" t="s">
        <v>3</v>
      </c>
      <c r="D300" s="28" t="s">
        <v>4</v>
      </c>
      <c r="E300" s="64" t="s">
        <v>5</v>
      </c>
      <c r="F300" s="73" t="s">
        <v>399</v>
      </c>
      <c r="G300" s="234" t="e">
        <f t="shared" si="21"/>
        <v>#VALUE!</v>
      </c>
    </row>
    <row r="301" spans="1:8" x14ac:dyDescent="0.25">
      <c r="A301" s="3" t="s">
        <v>6</v>
      </c>
      <c r="B301" s="256"/>
      <c r="C301" s="279"/>
      <c r="D301" s="29" t="s">
        <v>7</v>
      </c>
      <c r="E301" s="39" t="s">
        <v>8</v>
      </c>
      <c r="F301" s="74" t="s">
        <v>398</v>
      </c>
      <c r="G301" s="234" t="e">
        <f t="shared" si="21"/>
        <v>#VALUE!</v>
      </c>
    </row>
    <row r="302" spans="1:8" ht="15.75" thickBot="1" x14ac:dyDescent="0.3">
      <c r="A302" s="5"/>
      <c r="B302" s="257"/>
      <c r="C302" s="280"/>
      <c r="D302" s="30" t="s">
        <v>9</v>
      </c>
      <c r="E302" s="65" t="s">
        <v>397</v>
      </c>
      <c r="F302" s="75"/>
      <c r="G302" s="234" t="e">
        <f t="shared" si="21"/>
        <v>#VALUE!</v>
      </c>
    </row>
    <row r="303" spans="1:8" ht="28.5" x14ac:dyDescent="0.25">
      <c r="A303" s="94">
        <v>1</v>
      </c>
      <c r="B303" s="53" t="str">
        <f>'Predračun OBR 2.1'!A45</f>
        <v>TP2</v>
      </c>
      <c r="C303" s="7" t="str">
        <f>'Predračun OBR 2.1'!B45</f>
        <v xml:space="preserve">Tablica za označitev prostora dim. 24x24 cm, z dvema utoroma. </v>
      </c>
      <c r="D303" s="53">
        <v>1</v>
      </c>
      <c r="E303" s="37">
        <f>'Predračun OBR 2.1'!D45</f>
        <v>0</v>
      </c>
      <c r="F303" s="76">
        <f>D303*E303</f>
        <v>0</v>
      </c>
      <c r="G303" s="234">
        <f t="shared" si="21"/>
        <v>0</v>
      </c>
    </row>
    <row r="304" spans="1:8" x14ac:dyDescent="0.25">
      <c r="A304" s="94">
        <f>A303+1</f>
        <v>2</v>
      </c>
      <c r="B304" s="61" t="str">
        <f>'Predračun OBR 2.1'!A47</f>
        <v>TOBV</v>
      </c>
      <c r="C304" s="14" t="str">
        <f>'Predračun OBR 2.1'!B47</f>
        <v>Tablica OBVESTILA dim. 37,6 x 25,6 cm.</v>
      </c>
      <c r="D304" s="61">
        <v>2</v>
      </c>
      <c r="E304" s="68">
        <f>'Predračun OBR 2.1'!D47</f>
        <v>0</v>
      </c>
      <c r="F304" s="76">
        <f>D304*E304</f>
        <v>0</v>
      </c>
      <c r="G304" s="234">
        <f t="shared" si="21"/>
        <v>0</v>
      </c>
    </row>
    <row r="305" spans="1:8" x14ac:dyDescent="0.25">
      <c r="A305" s="94">
        <f t="shared" ref="A305" si="25">A304+1</f>
        <v>3</v>
      </c>
      <c r="B305" s="61" t="str">
        <f>'Predračun OBR 2.1'!A48</f>
        <v>TUR</v>
      </c>
      <c r="C305" s="14" t="str">
        <f>'Predračun OBR 2.1'!B48</f>
        <v>Tablica URNIK dim. 37,6 x 25,6 cm.</v>
      </c>
      <c r="D305" s="61">
        <v>1</v>
      </c>
      <c r="E305" s="68">
        <f>'Predračun OBR 2.1'!D48</f>
        <v>0</v>
      </c>
      <c r="F305" s="76">
        <f>D305*E305</f>
        <v>0</v>
      </c>
      <c r="G305" s="234">
        <f t="shared" si="21"/>
        <v>0</v>
      </c>
    </row>
    <row r="306" spans="1:8" x14ac:dyDescent="0.25">
      <c r="A306" s="98"/>
      <c r="B306" s="54"/>
      <c r="C306" s="17"/>
      <c r="D306" s="34"/>
      <c r="E306" s="23"/>
      <c r="F306" s="23"/>
      <c r="G306" s="234">
        <f t="shared" si="21"/>
        <v>0</v>
      </c>
    </row>
    <row r="307" spans="1:8" ht="15.75" thickBot="1" x14ac:dyDescent="0.3">
      <c r="A307" s="98"/>
      <c r="B307" s="54"/>
      <c r="C307" s="11"/>
      <c r="D307" s="34"/>
      <c r="E307" s="23"/>
      <c r="F307" s="23"/>
      <c r="G307" s="234">
        <f t="shared" si="21"/>
        <v>0</v>
      </c>
    </row>
    <row r="308" spans="1:8" ht="15.75" thickBot="1" x14ac:dyDescent="0.3">
      <c r="A308" s="97" t="s">
        <v>65</v>
      </c>
      <c r="B308" s="55"/>
      <c r="C308" s="12"/>
      <c r="D308" s="27"/>
      <c r="E308" s="88"/>
      <c r="F308" s="89"/>
      <c r="G308" s="234">
        <f t="shared" si="21"/>
        <v>0</v>
      </c>
    </row>
    <row r="309" spans="1:8" x14ac:dyDescent="0.25">
      <c r="A309" s="13" t="s">
        <v>1</v>
      </c>
      <c r="B309" s="255" t="s">
        <v>2</v>
      </c>
      <c r="C309" s="278" t="s">
        <v>3</v>
      </c>
      <c r="D309" s="28" t="s">
        <v>4</v>
      </c>
      <c r="E309" s="64" t="s">
        <v>5</v>
      </c>
      <c r="F309" s="73" t="s">
        <v>399</v>
      </c>
      <c r="G309" s="234" t="e">
        <f t="shared" si="21"/>
        <v>#VALUE!</v>
      </c>
    </row>
    <row r="310" spans="1:8" x14ac:dyDescent="0.25">
      <c r="A310" s="3" t="s">
        <v>6</v>
      </c>
      <c r="B310" s="256"/>
      <c r="C310" s="279"/>
      <c r="D310" s="29" t="s">
        <v>7</v>
      </c>
      <c r="E310" s="39" t="s">
        <v>8</v>
      </c>
      <c r="F310" s="74" t="s">
        <v>398</v>
      </c>
      <c r="G310" s="234" t="e">
        <f t="shared" si="21"/>
        <v>#VALUE!</v>
      </c>
    </row>
    <row r="311" spans="1:8" ht="15.75" thickBot="1" x14ac:dyDescent="0.3">
      <c r="A311" s="5"/>
      <c r="B311" s="257"/>
      <c r="C311" s="280"/>
      <c r="D311" s="30" t="s">
        <v>9</v>
      </c>
      <c r="E311" s="65" t="s">
        <v>397</v>
      </c>
      <c r="F311" s="75"/>
      <c r="G311" s="234" t="e">
        <f t="shared" si="21"/>
        <v>#VALUE!</v>
      </c>
    </row>
    <row r="312" spans="1:8" ht="28.5" x14ac:dyDescent="0.25">
      <c r="A312" s="94">
        <v>1</v>
      </c>
      <c r="B312" s="51" t="str">
        <f>'Predračun OBR 2.1'!A43</f>
        <v>TP</v>
      </c>
      <c r="C312" s="6" t="str">
        <f>'Predračun OBR 2.1'!B43</f>
        <v xml:space="preserve">Tablica za označitev prostora dim. 24x24 cm, brez utora. </v>
      </c>
      <c r="D312" s="51">
        <v>1</v>
      </c>
      <c r="E312" s="36">
        <f>'Predračun OBR 2.1'!D43</f>
        <v>0</v>
      </c>
      <c r="F312" s="76">
        <f>D312*E312</f>
        <v>0</v>
      </c>
      <c r="G312" s="234">
        <f t="shared" si="21"/>
        <v>0</v>
      </c>
      <c r="H312" s="197" t="s">
        <v>226</v>
      </c>
    </row>
    <row r="313" spans="1:8" ht="28.5" x14ac:dyDescent="0.25">
      <c r="A313" s="94">
        <f>A312+1</f>
        <v>2</v>
      </c>
      <c r="B313" s="53" t="str">
        <f>'Predračun OBR 2.1'!A45</f>
        <v>TP2</v>
      </c>
      <c r="C313" s="7" t="str">
        <f>'Predračun OBR 2.1'!B45</f>
        <v xml:space="preserve">Tablica za označitev prostora dim. 24x24 cm, z dvema utoroma. </v>
      </c>
      <c r="D313" s="53">
        <v>1</v>
      </c>
      <c r="E313" s="37">
        <f>'Predračun OBR 2.1'!D45</f>
        <v>0</v>
      </c>
      <c r="F313" s="76">
        <f>D313*E313</f>
        <v>0</v>
      </c>
      <c r="G313" s="234">
        <f t="shared" si="21"/>
        <v>0</v>
      </c>
      <c r="H313" s="197" t="s">
        <v>226</v>
      </c>
    </row>
    <row r="314" spans="1:8" x14ac:dyDescent="0.25">
      <c r="A314" s="94">
        <f t="shared" ref="A314:A315" si="26">A313+1</f>
        <v>3</v>
      </c>
      <c r="B314" s="60" t="str">
        <f>'Predračun OBR 2.1'!A47</f>
        <v>TOBV</v>
      </c>
      <c r="C314" s="8" t="str">
        <f>'Predračun OBR 2.1'!B47</f>
        <v>Tablica OBVESTILA dim. 37,6 x 25,6 cm.</v>
      </c>
      <c r="D314" s="60">
        <v>4</v>
      </c>
      <c r="E314" s="40">
        <f>'Predračun OBR 2.1'!D47</f>
        <v>0</v>
      </c>
      <c r="F314" s="76">
        <f>D314*E314</f>
        <v>0</v>
      </c>
      <c r="G314" s="234">
        <f t="shared" si="21"/>
        <v>0</v>
      </c>
    </row>
    <row r="315" spans="1:8" x14ac:dyDescent="0.25">
      <c r="A315" s="94">
        <f t="shared" si="26"/>
        <v>4</v>
      </c>
      <c r="B315" s="60" t="str">
        <f>'Predračun OBR 2.1'!A48</f>
        <v>TUR</v>
      </c>
      <c r="C315" s="8" t="str">
        <f>'Predračun OBR 2.1'!B48</f>
        <v>Tablica URNIK dim. 37,6 x 25,6 cm.</v>
      </c>
      <c r="D315" s="60">
        <v>2</v>
      </c>
      <c r="E315" s="40">
        <f>'Predračun OBR 2.1'!D48</f>
        <v>0</v>
      </c>
      <c r="F315" s="76">
        <f>D315*E315</f>
        <v>0</v>
      </c>
      <c r="G315" s="234">
        <f t="shared" si="21"/>
        <v>0</v>
      </c>
    </row>
    <row r="316" spans="1:8" ht="15.75" thickBot="1" x14ac:dyDescent="0.3">
      <c r="A316" s="98"/>
      <c r="B316" s="54"/>
      <c r="C316" s="22"/>
      <c r="D316" s="34"/>
      <c r="E316" s="23"/>
      <c r="F316" s="23"/>
      <c r="G316" s="234">
        <f t="shared" si="21"/>
        <v>0</v>
      </c>
    </row>
    <row r="317" spans="1:8" ht="15.75" thickBot="1" x14ac:dyDescent="0.3">
      <c r="A317" s="97" t="s">
        <v>66</v>
      </c>
      <c r="B317" s="55"/>
      <c r="C317" s="12"/>
      <c r="D317" s="27"/>
      <c r="E317" s="88"/>
      <c r="F317" s="89"/>
      <c r="G317" s="234">
        <f t="shared" si="21"/>
        <v>0</v>
      </c>
    </row>
    <row r="318" spans="1:8" x14ac:dyDescent="0.25">
      <c r="A318" s="13" t="s">
        <v>1</v>
      </c>
      <c r="B318" s="255" t="s">
        <v>2</v>
      </c>
      <c r="C318" s="278" t="s">
        <v>3</v>
      </c>
      <c r="D318" s="28" t="s">
        <v>4</v>
      </c>
      <c r="E318" s="64" t="s">
        <v>5</v>
      </c>
      <c r="F318" s="73" t="s">
        <v>399</v>
      </c>
      <c r="G318" s="234" t="e">
        <f t="shared" si="21"/>
        <v>#VALUE!</v>
      </c>
    </row>
    <row r="319" spans="1:8" x14ac:dyDescent="0.25">
      <c r="A319" s="3" t="s">
        <v>6</v>
      </c>
      <c r="B319" s="256"/>
      <c r="C319" s="279"/>
      <c r="D319" s="29" t="s">
        <v>7</v>
      </c>
      <c r="E319" s="39" t="s">
        <v>8</v>
      </c>
      <c r="F319" s="74" t="s">
        <v>398</v>
      </c>
      <c r="G319" s="234" t="e">
        <f t="shared" si="21"/>
        <v>#VALUE!</v>
      </c>
    </row>
    <row r="320" spans="1:8" ht="15.75" thickBot="1" x14ac:dyDescent="0.3">
      <c r="A320" s="5"/>
      <c r="B320" s="257"/>
      <c r="C320" s="280"/>
      <c r="D320" s="30" t="s">
        <v>9</v>
      </c>
      <c r="E320" s="65" t="s">
        <v>397</v>
      </c>
      <c r="F320" s="75"/>
      <c r="G320" s="234" t="e">
        <f t="shared" si="21"/>
        <v>#VALUE!</v>
      </c>
    </row>
    <row r="321" spans="1:8" ht="28.5" x14ac:dyDescent="0.25">
      <c r="A321" s="94">
        <v>1</v>
      </c>
      <c r="B321" s="53" t="str">
        <f>'Predračun OBR 2.1'!A45</f>
        <v>TP2</v>
      </c>
      <c r="C321" s="7" t="str">
        <f>'Predračun OBR 2.1'!B45</f>
        <v xml:space="preserve">Tablica za označitev prostora dim. 24x24 cm, z dvema utoroma. </v>
      </c>
      <c r="D321" s="53">
        <v>1</v>
      </c>
      <c r="E321" s="37">
        <f>'Predračun OBR 2.1'!D45</f>
        <v>0</v>
      </c>
      <c r="F321" s="76">
        <f>D321*E321</f>
        <v>0</v>
      </c>
      <c r="G321" s="234">
        <f t="shared" si="21"/>
        <v>0</v>
      </c>
    </row>
    <row r="322" spans="1:8" x14ac:dyDescent="0.25">
      <c r="A322" s="94">
        <f t="shared" ref="A322:A323" si="27">A321+1</f>
        <v>2</v>
      </c>
      <c r="B322" s="60" t="str">
        <f>'Predračun OBR 2.1'!A47</f>
        <v>TOBV</v>
      </c>
      <c r="C322" s="8" t="str">
        <f>'Predračun OBR 2.1'!B47</f>
        <v>Tablica OBVESTILA dim. 37,6 x 25,6 cm.</v>
      </c>
      <c r="D322" s="60">
        <v>4</v>
      </c>
      <c r="E322" s="40">
        <f>'Predračun OBR 2.1'!D47</f>
        <v>0</v>
      </c>
      <c r="F322" s="76">
        <f>D322*E322</f>
        <v>0</v>
      </c>
      <c r="G322" s="234">
        <f t="shared" si="21"/>
        <v>0</v>
      </c>
    </row>
    <row r="323" spans="1:8" x14ac:dyDescent="0.25">
      <c r="A323" s="94">
        <f t="shared" si="27"/>
        <v>3</v>
      </c>
      <c r="B323" s="60" t="str">
        <f>'Predračun OBR 2.1'!A48</f>
        <v>TUR</v>
      </c>
      <c r="C323" s="8" t="str">
        <f>'Predračun OBR 2.1'!B48</f>
        <v>Tablica URNIK dim. 37,6 x 25,6 cm.</v>
      </c>
      <c r="D323" s="60">
        <v>2</v>
      </c>
      <c r="E323" s="40">
        <f>'Predračun OBR 2.1'!D48</f>
        <v>0</v>
      </c>
      <c r="F323" s="76">
        <f>D323*E323</f>
        <v>0</v>
      </c>
      <c r="G323" s="234">
        <f t="shared" si="21"/>
        <v>0</v>
      </c>
    </row>
    <row r="324" spans="1:8" ht="15.75" thickBot="1" x14ac:dyDescent="0.3">
      <c r="A324" s="98"/>
      <c r="B324" s="54"/>
      <c r="C324" s="10"/>
      <c r="D324" s="34"/>
      <c r="E324" s="23"/>
      <c r="F324" s="23"/>
      <c r="G324" s="234">
        <f t="shared" si="21"/>
        <v>0</v>
      </c>
    </row>
    <row r="325" spans="1:8" ht="15.75" thickBot="1" x14ac:dyDescent="0.3">
      <c r="A325" s="97" t="s">
        <v>67</v>
      </c>
      <c r="B325" s="55"/>
      <c r="C325" s="12"/>
      <c r="D325" s="27"/>
      <c r="E325" s="88"/>
      <c r="F325" s="89"/>
      <c r="G325" s="234">
        <f t="shared" si="21"/>
        <v>0</v>
      </c>
    </row>
    <row r="326" spans="1:8" x14ac:dyDescent="0.25">
      <c r="A326" s="13" t="s">
        <v>1</v>
      </c>
      <c r="B326" s="255" t="s">
        <v>2</v>
      </c>
      <c r="C326" s="278" t="s">
        <v>3</v>
      </c>
      <c r="D326" s="28" t="s">
        <v>4</v>
      </c>
      <c r="E326" s="64" t="s">
        <v>5</v>
      </c>
      <c r="F326" s="73" t="s">
        <v>399</v>
      </c>
      <c r="G326" s="234" t="e">
        <f t="shared" si="21"/>
        <v>#VALUE!</v>
      </c>
    </row>
    <row r="327" spans="1:8" x14ac:dyDescent="0.25">
      <c r="A327" s="3" t="s">
        <v>6</v>
      </c>
      <c r="B327" s="256"/>
      <c r="C327" s="279"/>
      <c r="D327" s="29" t="s">
        <v>7</v>
      </c>
      <c r="E327" s="39" t="s">
        <v>8</v>
      </c>
      <c r="F327" s="74" t="s">
        <v>398</v>
      </c>
      <c r="G327" s="234" t="e">
        <f t="shared" si="21"/>
        <v>#VALUE!</v>
      </c>
    </row>
    <row r="328" spans="1:8" ht="15.75" thickBot="1" x14ac:dyDescent="0.3">
      <c r="A328" s="5"/>
      <c r="B328" s="257"/>
      <c r="C328" s="280"/>
      <c r="D328" s="30" t="s">
        <v>9</v>
      </c>
      <c r="E328" s="65" t="s">
        <v>397</v>
      </c>
      <c r="F328" s="75"/>
      <c r="G328" s="234" t="e">
        <f t="shared" ref="G328:G391" si="28">E328*D328-F328</f>
        <v>#VALUE!</v>
      </c>
    </row>
    <row r="329" spans="1:8" ht="28.5" x14ac:dyDescent="0.25">
      <c r="A329" s="100">
        <v>1</v>
      </c>
      <c r="B329" s="58" t="str">
        <f>'Predračun OBR 2.1'!A46</f>
        <v>TP3</v>
      </c>
      <c r="C329" s="15" t="str">
        <f>'Predračun OBR 2.1'!B46</f>
        <v xml:space="preserve">Tablica za označitev prostora dim. 24x24 cm, s tremi utori. </v>
      </c>
      <c r="D329" s="58">
        <v>1</v>
      </c>
      <c r="E329" s="66">
        <f>'Predračun OBR 2.1'!D46</f>
        <v>0</v>
      </c>
      <c r="F329" s="80">
        <f>D329*E329</f>
        <v>0</v>
      </c>
      <c r="G329" s="234">
        <f t="shared" si="28"/>
        <v>0</v>
      </c>
      <c r="H329" s="197" t="s">
        <v>228</v>
      </c>
    </row>
    <row r="330" spans="1:8" x14ac:dyDescent="0.25">
      <c r="A330" s="100">
        <f t="shared" ref="A330" si="29">A329+1</f>
        <v>2</v>
      </c>
      <c r="B330" s="58" t="str">
        <f>'Predračun OBR 2.1'!A47</f>
        <v>TOBV</v>
      </c>
      <c r="C330" s="15" t="str">
        <f>'Predračun OBR 2.1'!B47</f>
        <v>Tablica OBVESTILA dim. 37,6 x 25,6 cm.</v>
      </c>
      <c r="D330" s="58">
        <v>4</v>
      </c>
      <c r="E330" s="66">
        <f>'Predračun OBR 2.1'!D47</f>
        <v>0</v>
      </c>
      <c r="F330" s="80">
        <f>D330*E330</f>
        <v>0</v>
      </c>
      <c r="G330" s="234">
        <f t="shared" si="28"/>
        <v>0</v>
      </c>
    </row>
    <row r="331" spans="1:8" ht="15.75" thickBot="1" x14ac:dyDescent="0.3">
      <c r="A331" s="98"/>
      <c r="B331" s="54"/>
      <c r="C331" s="10"/>
      <c r="D331" s="34"/>
      <c r="E331" s="23"/>
      <c r="F331" s="23"/>
      <c r="G331" s="234">
        <f t="shared" si="28"/>
        <v>0</v>
      </c>
    </row>
    <row r="332" spans="1:8" ht="15.75" thickBot="1" x14ac:dyDescent="0.3">
      <c r="A332" s="97" t="s">
        <v>68</v>
      </c>
      <c r="B332" s="55"/>
      <c r="C332" s="12"/>
      <c r="D332" s="27"/>
      <c r="E332" s="88"/>
      <c r="F332" s="89"/>
      <c r="G332" s="234">
        <f t="shared" si="28"/>
        <v>0</v>
      </c>
    </row>
    <row r="333" spans="1:8" x14ac:dyDescent="0.25">
      <c r="A333" s="13" t="s">
        <v>1</v>
      </c>
      <c r="B333" s="255" t="s">
        <v>2</v>
      </c>
      <c r="C333" s="278" t="s">
        <v>3</v>
      </c>
      <c r="D333" s="28" t="s">
        <v>4</v>
      </c>
      <c r="E333" s="64" t="s">
        <v>5</v>
      </c>
      <c r="F333" s="73" t="s">
        <v>399</v>
      </c>
      <c r="G333" s="234" t="e">
        <f t="shared" si="28"/>
        <v>#VALUE!</v>
      </c>
    </row>
    <row r="334" spans="1:8" x14ac:dyDescent="0.25">
      <c r="A334" s="3" t="s">
        <v>6</v>
      </c>
      <c r="B334" s="256"/>
      <c r="C334" s="279"/>
      <c r="D334" s="29" t="s">
        <v>7</v>
      </c>
      <c r="E334" s="39" t="s">
        <v>8</v>
      </c>
      <c r="F334" s="74" t="s">
        <v>398</v>
      </c>
      <c r="G334" s="234" t="e">
        <f t="shared" si="28"/>
        <v>#VALUE!</v>
      </c>
    </row>
    <row r="335" spans="1:8" ht="15.75" thickBot="1" x14ac:dyDescent="0.3">
      <c r="A335" s="5"/>
      <c r="B335" s="257"/>
      <c r="C335" s="280"/>
      <c r="D335" s="30" t="s">
        <v>9</v>
      </c>
      <c r="E335" s="65" t="s">
        <v>397</v>
      </c>
      <c r="F335" s="75"/>
      <c r="G335" s="234" t="e">
        <f t="shared" si="28"/>
        <v>#VALUE!</v>
      </c>
    </row>
    <row r="336" spans="1:8" ht="28.5" x14ac:dyDescent="0.25">
      <c r="A336" s="94">
        <v>1</v>
      </c>
      <c r="B336" s="57" t="str">
        <f>'Predračun OBR 2.1'!A43</f>
        <v>TP</v>
      </c>
      <c r="C336" s="16" t="str">
        <f>'Predračun OBR 2.1'!B43</f>
        <v xml:space="preserve">Tablica za označitev prostora dim. 24x24 cm, brez utora. </v>
      </c>
      <c r="D336" s="57">
        <v>1</v>
      </c>
      <c r="E336" s="24">
        <f>'Predračun OBR 2.1'!D43</f>
        <v>0</v>
      </c>
      <c r="F336" s="80">
        <f>D336*E336</f>
        <v>0</v>
      </c>
      <c r="G336" s="234">
        <f t="shared" si="28"/>
        <v>0</v>
      </c>
      <c r="H336" s="197" t="s">
        <v>229</v>
      </c>
    </row>
    <row r="337" spans="1:8" ht="15.75" thickBot="1" x14ac:dyDescent="0.3">
      <c r="A337" s="98"/>
      <c r="B337" s="54"/>
      <c r="C337" s="10"/>
      <c r="D337" s="34"/>
      <c r="E337" s="23"/>
      <c r="F337" s="23"/>
      <c r="G337" s="234">
        <f t="shared" si="28"/>
        <v>0</v>
      </c>
    </row>
    <row r="338" spans="1:8" ht="15.75" thickBot="1" x14ac:dyDescent="0.3">
      <c r="A338" s="97" t="s">
        <v>145</v>
      </c>
      <c r="B338" s="55"/>
      <c r="C338" s="12"/>
      <c r="D338" s="27"/>
      <c r="E338" s="88"/>
      <c r="F338" s="89"/>
      <c r="G338" s="234">
        <f t="shared" si="28"/>
        <v>0</v>
      </c>
    </row>
    <row r="339" spans="1:8" x14ac:dyDescent="0.25">
      <c r="A339" s="13" t="s">
        <v>1</v>
      </c>
      <c r="B339" s="255" t="s">
        <v>2</v>
      </c>
      <c r="C339" s="278" t="s">
        <v>3</v>
      </c>
      <c r="D339" s="28" t="s">
        <v>4</v>
      </c>
      <c r="E339" s="64" t="s">
        <v>5</v>
      </c>
      <c r="F339" s="73" t="s">
        <v>399</v>
      </c>
      <c r="G339" s="234" t="e">
        <f t="shared" si="28"/>
        <v>#VALUE!</v>
      </c>
    </row>
    <row r="340" spans="1:8" x14ac:dyDescent="0.25">
      <c r="A340" s="3" t="s">
        <v>6</v>
      </c>
      <c r="B340" s="256"/>
      <c r="C340" s="279"/>
      <c r="D340" s="29" t="s">
        <v>7</v>
      </c>
      <c r="E340" s="39" t="s">
        <v>8</v>
      </c>
      <c r="F340" s="74" t="s">
        <v>398</v>
      </c>
      <c r="G340" s="234" t="e">
        <f t="shared" si="28"/>
        <v>#VALUE!</v>
      </c>
    </row>
    <row r="341" spans="1:8" ht="15.75" thickBot="1" x14ac:dyDescent="0.3">
      <c r="A341" s="5"/>
      <c r="B341" s="257"/>
      <c r="C341" s="280"/>
      <c r="D341" s="30" t="s">
        <v>9</v>
      </c>
      <c r="E341" s="65" t="s">
        <v>397</v>
      </c>
      <c r="F341" s="75"/>
      <c r="G341" s="234" t="e">
        <f t="shared" si="28"/>
        <v>#VALUE!</v>
      </c>
    </row>
    <row r="342" spans="1:8" ht="28.5" x14ac:dyDescent="0.25">
      <c r="A342" s="100">
        <v>1</v>
      </c>
      <c r="B342" s="58" t="str">
        <f>'Predračun OBR 2.1'!A50</f>
        <v>BOL</v>
      </c>
      <c r="C342" s="15" t="str">
        <f>'Predračun OBR 2.1'!B50</f>
        <v xml:space="preserve">Tablica z oznako bolniške sobe in dvema utoroma, dim. 24x24 cm. </v>
      </c>
      <c r="D342" s="58">
        <v>2</v>
      </c>
      <c r="E342" s="66">
        <f>'Predračun OBR 2.1'!D50</f>
        <v>0</v>
      </c>
      <c r="F342" s="80">
        <f>D342*E342</f>
        <v>0</v>
      </c>
      <c r="G342" s="234">
        <f t="shared" si="28"/>
        <v>0</v>
      </c>
      <c r="H342" s="197" t="s">
        <v>230</v>
      </c>
    </row>
    <row r="343" spans="1:8" ht="15.75" thickBot="1" x14ac:dyDescent="0.3">
      <c r="A343" s="98"/>
      <c r="B343" s="54"/>
      <c r="C343" s="10"/>
      <c r="D343" s="34"/>
      <c r="E343" s="23"/>
      <c r="F343" s="23"/>
      <c r="G343" s="234">
        <f t="shared" si="28"/>
        <v>0</v>
      </c>
    </row>
    <row r="344" spans="1:8" ht="15.75" thickBot="1" x14ac:dyDescent="0.3">
      <c r="A344" s="97" t="s">
        <v>69</v>
      </c>
      <c r="B344" s="55"/>
      <c r="C344" s="12"/>
      <c r="D344" s="27"/>
      <c r="E344" s="88"/>
      <c r="F344" s="89"/>
      <c r="G344" s="234">
        <f t="shared" si="28"/>
        <v>0</v>
      </c>
    </row>
    <row r="345" spans="1:8" x14ac:dyDescent="0.25">
      <c r="A345" s="13" t="s">
        <v>1</v>
      </c>
      <c r="B345" s="255" t="s">
        <v>2</v>
      </c>
      <c r="C345" s="278" t="s">
        <v>3</v>
      </c>
      <c r="D345" s="28" t="s">
        <v>4</v>
      </c>
      <c r="E345" s="64" t="s">
        <v>5</v>
      </c>
      <c r="F345" s="73" t="s">
        <v>399</v>
      </c>
      <c r="G345" s="234" t="e">
        <f t="shared" si="28"/>
        <v>#VALUE!</v>
      </c>
    </row>
    <row r="346" spans="1:8" x14ac:dyDescent="0.25">
      <c r="A346" s="3" t="s">
        <v>6</v>
      </c>
      <c r="B346" s="256"/>
      <c r="C346" s="279"/>
      <c r="D346" s="29" t="s">
        <v>7</v>
      </c>
      <c r="E346" s="39" t="s">
        <v>8</v>
      </c>
      <c r="F346" s="74" t="s">
        <v>398</v>
      </c>
      <c r="G346" s="234" t="e">
        <f t="shared" si="28"/>
        <v>#VALUE!</v>
      </c>
    </row>
    <row r="347" spans="1:8" ht="15.75" thickBot="1" x14ac:dyDescent="0.3">
      <c r="A347" s="5"/>
      <c r="B347" s="257"/>
      <c r="C347" s="280"/>
      <c r="D347" s="30" t="s">
        <v>9</v>
      </c>
      <c r="E347" s="65" t="s">
        <v>397</v>
      </c>
      <c r="F347" s="75"/>
      <c r="G347" s="234" t="e">
        <f t="shared" si="28"/>
        <v>#VALUE!</v>
      </c>
    </row>
    <row r="348" spans="1:8" ht="28.5" x14ac:dyDescent="0.25">
      <c r="A348" s="94">
        <v>1</v>
      </c>
      <c r="B348" s="57" t="str">
        <f>'Predračun OBR 2.1'!A43</f>
        <v>TP</v>
      </c>
      <c r="C348" s="16" t="str">
        <f>'Predračun OBR 2.1'!B43</f>
        <v xml:space="preserve">Tablica za označitev prostora dim. 24x24 cm, brez utora. </v>
      </c>
      <c r="D348" s="57">
        <v>1</v>
      </c>
      <c r="E348" s="24">
        <f>'Predračun OBR 2.1'!D43</f>
        <v>0</v>
      </c>
      <c r="F348" s="81">
        <f>D348*E348</f>
        <v>0</v>
      </c>
      <c r="G348" s="234">
        <f t="shared" si="28"/>
        <v>0</v>
      </c>
      <c r="H348" s="197" t="s">
        <v>229</v>
      </c>
    </row>
    <row r="349" spans="1:8" ht="15.75" thickBot="1" x14ac:dyDescent="0.3">
      <c r="A349" s="98"/>
      <c r="B349" s="54"/>
      <c r="C349" s="10"/>
      <c r="D349" s="34"/>
      <c r="E349" s="23"/>
      <c r="F349" s="23"/>
      <c r="G349" s="234">
        <f t="shared" si="28"/>
        <v>0</v>
      </c>
    </row>
    <row r="350" spans="1:8" ht="15.75" thickBot="1" x14ac:dyDescent="0.3">
      <c r="A350" s="97" t="s">
        <v>146</v>
      </c>
      <c r="B350" s="55"/>
      <c r="C350" s="12"/>
      <c r="D350" s="27"/>
      <c r="E350" s="88"/>
      <c r="F350" s="89"/>
      <c r="G350" s="234">
        <f t="shared" si="28"/>
        <v>0</v>
      </c>
    </row>
    <row r="351" spans="1:8" x14ac:dyDescent="0.25">
      <c r="A351" s="13" t="s">
        <v>1</v>
      </c>
      <c r="B351" s="255" t="s">
        <v>2</v>
      </c>
      <c r="C351" s="278" t="s">
        <v>3</v>
      </c>
      <c r="D351" s="28" t="s">
        <v>4</v>
      </c>
      <c r="E351" s="64" t="s">
        <v>5</v>
      </c>
      <c r="F351" s="73" t="s">
        <v>399</v>
      </c>
      <c r="G351" s="234" t="e">
        <f t="shared" si="28"/>
        <v>#VALUE!</v>
      </c>
    </row>
    <row r="352" spans="1:8" x14ac:dyDescent="0.25">
      <c r="A352" s="3" t="s">
        <v>6</v>
      </c>
      <c r="B352" s="256"/>
      <c r="C352" s="279"/>
      <c r="D352" s="29" t="s">
        <v>7</v>
      </c>
      <c r="E352" s="39" t="s">
        <v>8</v>
      </c>
      <c r="F352" s="74" t="s">
        <v>398</v>
      </c>
      <c r="G352" s="234" t="e">
        <f t="shared" si="28"/>
        <v>#VALUE!</v>
      </c>
    </row>
    <row r="353" spans="1:8" ht="15.75" thickBot="1" x14ac:dyDescent="0.3">
      <c r="A353" s="5"/>
      <c r="B353" s="257"/>
      <c r="C353" s="280"/>
      <c r="D353" s="30" t="s">
        <v>9</v>
      </c>
      <c r="E353" s="65" t="s">
        <v>397</v>
      </c>
      <c r="F353" s="75"/>
      <c r="G353" s="234" t="e">
        <f t="shared" si="28"/>
        <v>#VALUE!</v>
      </c>
    </row>
    <row r="354" spans="1:8" ht="28.5" x14ac:dyDescent="0.25">
      <c r="A354" s="100">
        <v>1</v>
      </c>
      <c r="B354" s="58" t="str">
        <f>'Predračun OBR 2.1'!$A$50</f>
        <v>BOL</v>
      </c>
      <c r="C354" s="15" t="str">
        <f>'Predračun OBR 2.1'!$B$50</f>
        <v xml:space="preserve">Tablica z oznako bolniške sobe in dvema utoroma, dim. 24x24 cm. </v>
      </c>
      <c r="D354" s="58">
        <v>2</v>
      </c>
      <c r="E354" s="66">
        <f>'Predračun OBR 2.1'!$D$50</f>
        <v>0</v>
      </c>
      <c r="F354" s="80">
        <f>D354*E354</f>
        <v>0</v>
      </c>
      <c r="G354" s="234">
        <f t="shared" si="28"/>
        <v>0</v>
      </c>
      <c r="H354" s="197" t="s">
        <v>195</v>
      </c>
    </row>
    <row r="355" spans="1:8" ht="15.75" thickBot="1" x14ac:dyDescent="0.3">
      <c r="A355" s="98"/>
      <c r="B355" s="54"/>
      <c r="C355" s="10"/>
      <c r="D355" s="34"/>
      <c r="E355" s="23"/>
      <c r="F355" s="23"/>
      <c r="G355" s="234">
        <f t="shared" si="28"/>
        <v>0</v>
      </c>
    </row>
    <row r="356" spans="1:8" ht="15.75" thickBot="1" x14ac:dyDescent="0.3">
      <c r="A356" s="97" t="s">
        <v>70</v>
      </c>
      <c r="B356" s="55"/>
      <c r="C356" s="12"/>
      <c r="D356" s="27"/>
      <c r="E356" s="88"/>
      <c r="F356" s="89"/>
      <c r="G356" s="234">
        <f t="shared" si="28"/>
        <v>0</v>
      </c>
    </row>
    <row r="357" spans="1:8" x14ac:dyDescent="0.25">
      <c r="A357" s="13" t="s">
        <v>1</v>
      </c>
      <c r="B357" s="255" t="s">
        <v>2</v>
      </c>
      <c r="C357" s="278" t="s">
        <v>3</v>
      </c>
      <c r="D357" s="28" t="s">
        <v>4</v>
      </c>
      <c r="E357" s="64" t="s">
        <v>5</v>
      </c>
      <c r="F357" s="73" t="s">
        <v>399</v>
      </c>
      <c r="G357" s="234" t="e">
        <f t="shared" si="28"/>
        <v>#VALUE!</v>
      </c>
    </row>
    <row r="358" spans="1:8" x14ac:dyDescent="0.25">
      <c r="A358" s="3" t="s">
        <v>6</v>
      </c>
      <c r="B358" s="256"/>
      <c r="C358" s="279"/>
      <c r="D358" s="29" t="s">
        <v>7</v>
      </c>
      <c r="E358" s="39" t="s">
        <v>8</v>
      </c>
      <c r="F358" s="74" t="s">
        <v>398</v>
      </c>
      <c r="G358" s="234" t="e">
        <f t="shared" si="28"/>
        <v>#VALUE!</v>
      </c>
    </row>
    <row r="359" spans="1:8" ht="15.75" thickBot="1" x14ac:dyDescent="0.3">
      <c r="A359" s="5"/>
      <c r="B359" s="257"/>
      <c r="C359" s="280"/>
      <c r="D359" s="30" t="s">
        <v>9</v>
      </c>
      <c r="E359" s="65" t="s">
        <v>397</v>
      </c>
      <c r="F359" s="75"/>
      <c r="G359" s="234" t="e">
        <f t="shared" si="28"/>
        <v>#VALUE!</v>
      </c>
    </row>
    <row r="360" spans="1:8" ht="28.5" x14ac:dyDescent="0.25">
      <c r="A360" s="94">
        <v>1</v>
      </c>
      <c r="B360" s="57" t="str">
        <f>'Predračun OBR 2.1'!$A$43</f>
        <v>TP</v>
      </c>
      <c r="C360" s="16" t="str">
        <f>'Predračun OBR 2.1'!$B$43</f>
        <v xml:space="preserve">Tablica za označitev prostora dim. 24x24 cm, brez utora. </v>
      </c>
      <c r="D360" s="57">
        <v>1</v>
      </c>
      <c r="E360" s="24">
        <f>'Predračun OBR 2.1'!$D$43</f>
        <v>0</v>
      </c>
      <c r="F360" s="80">
        <f>D360*E360</f>
        <v>0</v>
      </c>
      <c r="G360" s="234">
        <f t="shared" si="28"/>
        <v>0</v>
      </c>
      <c r="H360" s="197" t="s">
        <v>229</v>
      </c>
    </row>
    <row r="361" spans="1:8" ht="15.75" thickBot="1" x14ac:dyDescent="0.3">
      <c r="A361" s="98"/>
      <c r="B361" s="54"/>
      <c r="C361" s="10"/>
      <c r="D361" s="34"/>
      <c r="E361" s="23"/>
      <c r="F361" s="23"/>
      <c r="G361" s="234">
        <f t="shared" si="28"/>
        <v>0</v>
      </c>
    </row>
    <row r="362" spans="1:8" ht="15.75" thickBot="1" x14ac:dyDescent="0.3">
      <c r="A362" s="97" t="s">
        <v>147</v>
      </c>
      <c r="B362" s="55"/>
      <c r="C362" s="12"/>
      <c r="D362" s="27"/>
      <c r="E362" s="88"/>
      <c r="F362" s="89"/>
      <c r="G362" s="234">
        <f t="shared" si="28"/>
        <v>0</v>
      </c>
    </row>
    <row r="363" spans="1:8" x14ac:dyDescent="0.25">
      <c r="A363" s="13" t="s">
        <v>1</v>
      </c>
      <c r="B363" s="255" t="s">
        <v>2</v>
      </c>
      <c r="C363" s="278" t="s">
        <v>3</v>
      </c>
      <c r="D363" s="28" t="s">
        <v>4</v>
      </c>
      <c r="E363" s="64" t="s">
        <v>5</v>
      </c>
      <c r="F363" s="73" t="s">
        <v>399</v>
      </c>
      <c r="G363" s="234" t="e">
        <f t="shared" si="28"/>
        <v>#VALUE!</v>
      </c>
    </row>
    <row r="364" spans="1:8" x14ac:dyDescent="0.25">
      <c r="A364" s="3" t="s">
        <v>6</v>
      </c>
      <c r="B364" s="256"/>
      <c r="C364" s="279"/>
      <c r="D364" s="29" t="s">
        <v>7</v>
      </c>
      <c r="E364" s="39" t="s">
        <v>8</v>
      </c>
      <c r="F364" s="74" t="s">
        <v>398</v>
      </c>
      <c r="G364" s="234" t="e">
        <f t="shared" si="28"/>
        <v>#VALUE!</v>
      </c>
    </row>
    <row r="365" spans="1:8" ht="15.75" thickBot="1" x14ac:dyDescent="0.3">
      <c r="A365" s="5"/>
      <c r="B365" s="257"/>
      <c r="C365" s="280"/>
      <c r="D365" s="30" t="s">
        <v>9</v>
      </c>
      <c r="E365" s="65" t="s">
        <v>397</v>
      </c>
      <c r="F365" s="75"/>
      <c r="G365" s="234" t="e">
        <f t="shared" si="28"/>
        <v>#VALUE!</v>
      </c>
    </row>
    <row r="366" spans="1:8" ht="28.5" x14ac:dyDescent="0.25">
      <c r="A366" s="100">
        <v>1</v>
      </c>
      <c r="B366" s="58" t="str">
        <f>'Predračun OBR 2.1'!$A$50</f>
        <v>BOL</v>
      </c>
      <c r="C366" s="15" t="str">
        <f>'Predračun OBR 2.1'!$B$50</f>
        <v xml:space="preserve">Tablica z oznako bolniške sobe in dvema utoroma, dim. 24x24 cm. </v>
      </c>
      <c r="D366" s="58">
        <v>1</v>
      </c>
      <c r="E366" s="66">
        <f>'Predračun OBR 2.1'!$D$50</f>
        <v>0</v>
      </c>
      <c r="F366" s="80">
        <f>D366*E366</f>
        <v>0</v>
      </c>
      <c r="G366" s="234">
        <f t="shared" si="28"/>
        <v>0</v>
      </c>
      <c r="H366" s="197" t="s">
        <v>231</v>
      </c>
    </row>
    <row r="367" spans="1:8" ht="15.75" thickBot="1" x14ac:dyDescent="0.3">
      <c r="A367" s="98"/>
      <c r="B367" s="54"/>
      <c r="C367" s="10"/>
      <c r="D367" s="34"/>
      <c r="E367" s="23"/>
      <c r="F367" s="23"/>
      <c r="G367" s="234">
        <f t="shared" si="28"/>
        <v>0</v>
      </c>
    </row>
    <row r="368" spans="1:8" ht="15.75" thickBot="1" x14ac:dyDescent="0.3">
      <c r="A368" s="97" t="s">
        <v>71</v>
      </c>
      <c r="B368" s="55"/>
      <c r="C368" s="12"/>
      <c r="D368" s="27"/>
      <c r="E368" s="88"/>
      <c r="F368" s="89"/>
      <c r="G368" s="234">
        <f t="shared" si="28"/>
        <v>0</v>
      </c>
    </row>
    <row r="369" spans="1:8" x14ac:dyDescent="0.25">
      <c r="A369" s="13" t="s">
        <v>1</v>
      </c>
      <c r="B369" s="255" t="s">
        <v>2</v>
      </c>
      <c r="C369" s="278" t="s">
        <v>3</v>
      </c>
      <c r="D369" s="28" t="s">
        <v>4</v>
      </c>
      <c r="E369" s="64" t="s">
        <v>5</v>
      </c>
      <c r="F369" s="73" t="s">
        <v>399</v>
      </c>
      <c r="G369" s="234" t="e">
        <f t="shared" si="28"/>
        <v>#VALUE!</v>
      </c>
    </row>
    <row r="370" spans="1:8" x14ac:dyDescent="0.25">
      <c r="A370" s="3" t="s">
        <v>6</v>
      </c>
      <c r="B370" s="256"/>
      <c r="C370" s="279"/>
      <c r="D370" s="29" t="s">
        <v>7</v>
      </c>
      <c r="E370" s="39" t="s">
        <v>8</v>
      </c>
      <c r="F370" s="74" t="s">
        <v>398</v>
      </c>
      <c r="G370" s="234" t="e">
        <f t="shared" si="28"/>
        <v>#VALUE!</v>
      </c>
    </row>
    <row r="371" spans="1:8" ht="15.75" thickBot="1" x14ac:dyDescent="0.3">
      <c r="A371" s="5"/>
      <c r="B371" s="257"/>
      <c r="C371" s="280"/>
      <c r="D371" s="30" t="s">
        <v>9</v>
      </c>
      <c r="E371" s="65" t="s">
        <v>397</v>
      </c>
      <c r="F371" s="75"/>
      <c r="G371" s="234" t="e">
        <f t="shared" si="28"/>
        <v>#VALUE!</v>
      </c>
    </row>
    <row r="372" spans="1:8" ht="28.5" x14ac:dyDescent="0.25">
      <c r="A372" s="94">
        <v>1</v>
      </c>
      <c r="B372" s="57" t="str">
        <f>'Predračun OBR 2.1'!$A$43</f>
        <v>TP</v>
      </c>
      <c r="C372" s="16" t="str">
        <f>'Predračun OBR 2.1'!$B$43</f>
        <v xml:space="preserve">Tablica za označitev prostora dim. 24x24 cm, brez utora. </v>
      </c>
      <c r="D372" s="57">
        <v>1</v>
      </c>
      <c r="E372" s="24">
        <f>'Predračun OBR 2.1'!$D$43</f>
        <v>0</v>
      </c>
      <c r="F372" s="80">
        <f>D372*E372</f>
        <v>0</v>
      </c>
      <c r="G372" s="234">
        <f t="shared" si="28"/>
        <v>0</v>
      </c>
      <c r="H372" s="197" t="s">
        <v>229</v>
      </c>
    </row>
    <row r="373" spans="1:8" ht="15.75" thickBot="1" x14ac:dyDescent="0.3">
      <c r="A373" s="98"/>
      <c r="B373" s="54"/>
      <c r="C373" s="10"/>
      <c r="D373" s="34"/>
      <c r="E373" s="23"/>
      <c r="F373" s="23"/>
      <c r="G373" s="234">
        <f t="shared" si="28"/>
        <v>0</v>
      </c>
    </row>
    <row r="374" spans="1:8" ht="15.75" thickBot="1" x14ac:dyDescent="0.3">
      <c r="A374" s="97" t="s">
        <v>148</v>
      </c>
      <c r="B374" s="55"/>
      <c r="C374" s="12"/>
      <c r="D374" s="27"/>
      <c r="E374" s="88"/>
      <c r="F374" s="89"/>
      <c r="G374" s="234">
        <f t="shared" si="28"/>
        <v>0</v>
      </c>
    </row>
    <row r="375" spans="1:8" x14ac:dyDescent="0.25">
      <c r="A375" s="13" t="s">
        <v>1</v>
      </c>
      <c r="B375" s="255" t="s">
        <v>2</v>
      </c>
      <c r="C375" s="278" t="s">
        <v>3</v>
      </c>
      <c r="D375" s="28" t="s">
        <v>4</v>
      </c>
      <c r="E375" s="64" t="s">
        <v>5</v>
      </c>
      <c r="F375" s="73" t="s">
        <v>399</v>
      </c>
      <c r="G375" s="234" t="e">
        <f t="shared" si="28"/>
        <v>#VALUE!</v>
      </c>
    </row>
    <row r="376" spans="1:8" x14ac:dyDescent="0.25">
      <c r="A376" s="3" t="s">
        <v>6</v>
      </c>
      <c r="B376" s="256"/>
      <c r="C376" s="279"/>
      <c r="D376" s="29" t="s">
        <v>7</v>
      </c>
      <c r="E376" s="39" t="s">
        <v>8</v>
      </c>
      <c r="F376" s="74" t="s">
        <v>398</v>
      </c>
      <c r="G376" s="234" t="e">
        <f t="shared" si="28"/>
        <v>#VALUE!</v>
      </c>
    </row>
    <row r="377" spans="1:8" ht="15.75" thickBot="1" x14ac:dyDescent="0.3">
      <c r="A377" s="5"/>
      <c r="B377" s="257"/>
      <c r="C377" s="280"/>
      <c r="D377" s="30" t="s">
        <v>9</v>
      </c>
      <c r="E377" s="65" t="s">
        <v>397</v>
      </c>
      <c r="F377" s="75"/>
      <c r="G377" s="234" t="e">
        <f t="shared" si="28"/>
        <v>#VALUE!</v>
      </c>
    </row>
    <row r="378" spans="1:8" ht="28.5" x14ac:dyDescent="0.25">
      <c r="A378" s="100">
        <v>1</v>
      </c>
      <c r="B378" s="58" t="str">
        <f>'Predračun OBR 2.1'!$A$50</f>
        <v>BOL</v>
      </c>
      <c r="C378" s="15" t="str">
        <f>'Predračun OBR 2.1'!$B$50</f>
        <v xml:space="preserve">Tablica z oznako bolniške sobe in dvema utoroma, dim. 24x24 cm. </v>
      </c>
      <c r="D378" s="58">
        <v>2</v>
      </c>
      <c r="E378" s="66">
        <f>'Predračun OBR 2.1'!$D$50</f>
        <v>0</v>
      </c>
      <c r="F378" s="80">
        <f>D378*E378</f>
        <v>0</v>
      </c>
      <c r="G378" s="234">
        <f t="shared" si="28"/>
        <v>0</v>
      </c>
      <c r="H378" s="197" t="s">
        <v>232</v>
      </c>
    </row>
    <row r="379" spans="1:8" ht="15.75" thickBot="1" x14ac:dyDescent="0.3">
      <c r="A379" s="98"/>
      <c r="B379" s="54"/>
      <c r="C379" s="10"/>
      <c r="D379" s="34"/>
      <c r="E379" s="23"/>
      <c r="F379" s="23"/>
      <c r="G379" s="234">
        <f t="shared" si="28"/>
        <v>0</v>
      </c>
    </row>
    <row r="380" spans="1:8" ht="15.75" thickBot="1" x14ac:dyDescent="0.3">
      <c r="A380" s="97" t="s">
        <v>72</v>
      </c>
      <c r="B380" s="55"/>
      <c r="C380" s="12"/>
      <c r="D380" s="27"/>
      <c r="E380" s="88"/>
      <c r="F380" s="89"/>
      <c r="G380" s="234">
        <f t="shared" si="28"/>
        <v>0</v>
      </c>
    </row>
    <row r="381" spans="1:8" x14ac:dyDescent="0.25">
      <c r="A381" s="13" t="s">
        <v>1</v>
      </c>
      <c r="B381" s="255" t="s">
        <v>2</v>
      </c>
      <c r="C381" s="278" t="s">
        <v>3</v>
      </c>
      <c r="D381" s="28" t="s">
        <v>4</v>
      </c>
      <c r="E381" s="64" t="s">
        <v>5</v>
      </c>
      <c r="F381" s="73" t="s">
        <v>399</v>
      </c>
      <c r="G381" s="234" t="e">
        <f t="shared" si="28"/>
        <v>#VALUE!</v>
      </c>
    </row>
    <row r="382" spans="1:8" x14ac:dyDescent="0.25">
      <c r="A382" s="3" t="s">
        <v>6</v>
      </c>
      <c r="B382" s="256"/>
      <c r="C382" s="279"/>
      <c r="D382" s="29" t="s">
        <v>7</v>
      </c>
      <c r="E382" s="39" t="s">
        <v>8</v>
      </c>
      <c r="F382" s="74" t="s">
        <v>398</v>
      </c>
      <c r="G382" s="234" t="e">
        <f t="shared" si="28"/>
        <v>#VALUE!</v>
      </c>
    </row>
    <row r="383" spans="1:8" ht="15.75" thickBot="1" x14ac:dyDescent="0.3">
      <c r="A383" s="5"/>
      <c r="B383" s="257"/>
      <c r="C383" s="280"/>
      <c r="D383" s="30" t="s">
        <v>9</v>
      </c>
      <c r="E383" s="65" t="s">
        <v>397</v>
      </c>
      <c r="F383" s="75"/>
      <c r="G383" s="234" t="e">
        <f t="shared" si="28"/>
        <v>#VALUE!</v>
      </c>
    </row>
    <row r="384" spans="1:8" ht="28.5" x14ac:dyDescent="0.25">
      <c r="A384" s="94">
        <v>1</v>
      </c>
      <c r="B384" s="57" t="str">
        <f>'Predračun OBR 2.1'!$A$43</f>
        <v>TP</v>
      </c>
      <c r="C384" s="16" t="str">
        <f>'Predračun OBR 2.1'!$B$43</f>
        <v xml:space="preserve">Tablica za označitev prostora dim. 24x24 cm, brez utora. </v>
      </c>
      <c r="D384" s="57">
        <v>1</v>
      </c>
      <c r="E384" s="24">
        <f>'Predračun OBR 2.1'!$D$43</f>
        <v>0</v>
      </c>
      <c r="F384" s="80">
        <f>D384*E384</f>
        <v>0</v>
      </c>
      <c r="G384" s="234">
        <f t="shared" si="28"/>
        <v>0</v>
      </c>
      <c r="H384" s="197" t="s">
        <v>229</v>
      </c>
    </row>
    <row r="385" spans="1:8" ht="15.75" thickBot="1" x14ac:dyDescent="0.3">
      <c r="A385" s="98"/>
      <c r="B385" s="54"/>
      <c r="C385" s="10"/>
      <c r="D385" s="34"/>
      <c r="E385" s="23"/>
      <c r="F385" s="23"/>
      <c r="G385" s="234">
        <f t="shared" si="28"/>
        <v>0</v>
      </c>
    </row>
    <row r="386" spans="1:8" ht="15.75" thickBot="1" x14ac:dyDescent="0.3">
      <c r="A386" s="97" t="s">
        <v>149</v>
      </c>
      <c r="B386" s="55"/>
      <c r="C386" s="12"/>
      <c r="D386" s="27"/>
      <c r="E386" s="88"/>
      <c r="F386" s="89"/>
      <c r="G386" s="234">
        <f t="shared" si="28"/>
        <v>0</v>
      </c>
    </row>
    <row r="387" spans="1:8" x14ac:dyDescent="0.25">
      <c r="A387" s="13" t="s">
        <v>1</v>
      </c>
      <c r="B387" s="255" t="s">
        <v>2</v>
      </c>
      <c r="C387" s="278" t="s">
        <v>3</v>
      </c>
      <c r="D387" s="28" t="s">
        <v>4</v>
      </c>
      <c r="E387" s="64" t="s">
        <v>5</v>
      </c>
      <c r="F387" s="73" t="s">
        <v>399</v>
      </c>
      <c r="G387" s="234" t="e">
        <f t="shared" si="28"/>
        <v>#VALUE!</v>
      </c>
    </row>
    <row r="388" spans="1:8" x14ac:dyDescent="0.25">
      <c r="A388" s="3" t="s">
        <v>6</v>
      </c>
      <c r="B388" s="256"/>
      <c r="C388" s="279"/>
      <c r="D388" s="29" t="s">
        <v>7</v>
      </c>
      <c r="E388" s="39" t="s">
        <v>8</v>
      </c>
      <c r="F388" s="74" t="s">
        <v>398</v>
      </c>
      <c r="G388" s="234" t="e">
        <f t="shared" si="28"/>
        <v>#VALUE!</v>
      </c>
    </row>
    <row r="389" spans="1:8" ht="15.75" thickBot="1" x14ac:dyDescent="0.3">
      <c r="A389" s="5"/>
      <c r="B389" s="257"/>
      <c r="C389" s="280"/>
      <c r="D389" s="30" t="s">
        <v>9</v>
      </c>
      <c r="E389" s="65" t="s">
        <v>397</v>
      </c>
      <c r="F389" s="75"/>
      <c r="G389" s="234" t="e">
        <f t="shared" si="28"/>
        <v>#VALUE!</v>
      </c>
    </row>
    <row r="390" spans="1:8" ht="28.5" x14ac:dyDescent="0.25">
      <c r="A390" s="100">
        <v>1</v>
      </c>
      <c r="B390" s="58" t="str">
        <f>'Predračun OBR 2.1'!$A$50</f>
        <v>BOL</v>
      </c>
      <c r="C390" s="15" t="str">
        <f>'Predračun OBR 2.1'!$B$50</f>
        <v xml:space="preserve">Tablica z oznako bolniške sobe in dvema utoroma, dim. 24x24 cm. </v>
      </c>
      <c r="D390" s="58">
        <v>2</v>
      </c>
      <c r="E390" s="66">
        <f>'Predračun OBR 2.1'!$D$50</f>
        <v>0</v>
      </c>
      <c r="F390" s="80">
        <f>D390*E390</f>
        <v>0</v>
      </c>
      <c r="G390" s="234">
        <f t="shared" si="28"/>
        <v>0</v>
      </c>
      <c r="H390" s="197" t="s">
        <v>233</v>
      </c>
    </row>
    <row r="391" spans="1:8" ht="15.75" thickBot="1" x14ac:dyDescent="0.3">
      <c r="A391" s="98"/>
      <c r="B391" s="54"/>
      <c r="C391" s="10"/>
      <c r="D391" s="34"/>
      <c r="E391" s="23"/>
      <c r="F391" s="23"/>
      <c r="G391" s="234">
        <f t="shared" si="28"/>
        <v>0</v>
      </c>
    </row>
    <row r="392" spans="1:8" ht="15.75" thickBot="1" x14ac:dyDescent="0.3">
      <c r="A392" s="97" t="s">
        <v>73</v>
      </c>
      <c r="B392" s="55"/>
      <c r="C392" s="12"/>
      <c r="D392" s="27"/>
      <c r="E392" s="88"/>
      <c r="F392" s="89"/>
      <c r="G392" s="234">
        <f t="shared" ref="G392:G455" si="30">E392*D392-F392</f>
        <v>0</v>
      </c>
    </row>
    <row r="393" spans="1:8" x14ac:dyDescent="0.25">
      <c r="A393" s="13" t="s">
        <v>1</v>
      </c>
      <c r="B393" s="255" t="s">
        <v>2</v>
      </c>
      <c r="C393" s="278" t="s">
        <v>3</v>
      </c>
      <c r="D393" s="28" t="s">
        <v>4</v>
      </c>
      <c r="E393" s="64" t="s">
        <v>5</v>
      </c>
      <c r="F393" s="73" t="s">
        <v>399</v>
      </c>
      <c r="G393" s="234" t="e">
        <f t="shared" si="30"/>
        <v>#VALUE!</v>
      </c>
    </row>
    <row r="394" spans="1:8" x14ac:dyDescent="0.25">
      <c r="A394" s="3" t="s">
        <v>6</v>
      </c>
      <c r="B394" s="256"/>
      <c r="C394" s="279"/>
      <c r="D394" s="29" t="s">
        <v>7</v>
      </c>
      <c r="E394" s="39" t="s">
        <v>8</v>
      </c>
      <c r="F394" s="74" t="s">
        <v>398</v>
      </c>
      <c r="G394" s="234" t="e">
        <f t="shared" si="30"/>
        <v>#VALUE!</v>
      </c>
    </row>
    <row r="395" spans="1:8" ht="15.75" thickBot="1" x14ac:dyDescent="0.3">
      <c r="A395" s="5"/>
      <c r="B395" s="257"/>
      <c r="C395" s="280"/>
      <c r="D395" s="30" t="s">
        <v>9</v>
      </c>
      <c r="E395" s="65" t="s">
        <v>397</v>
      </c>
      <c r="F395" s="75"/>
      <c r="G395" s="234" t="e">
        <f t="shared" si="30"/>
        <v>#VALUE!</v>
      </c>
    </row>
    <row r="396" spans="1:8" ht="28.5" x14ac:dyDescent="0.25">
      <c r="A396" s="94">
        <v>1</v>
      </c>
      <c r="B396" s="57" t="str">
        <f>'Predračun OBR 2.1'!$A$43</f>
        <v>TP</v>
      </c>
      <c r="C396" s="16" t="str">
        <f>'Predračun OBR 2.1'!$B$43</f>
        <v xml:space="preserve">Tablica za označitev prostora dim. 24x24 cm, brez utora. </v>
      </c>
      <c r="D396" s="57">
        <v>1</v>
      </c>
      <c r="E396" s="24">
        <f>'Predračun OBR 2.1'!$D$43</f>
        <v>0</v>
      </c>
      <c r="F396" s="80">
        <f>D396*E396</f>
        <v>0</v>
      </c>
      <c r="G396" s="234">
        <f t="shared" si="30"/>
        <v>0</v>
      </c>
      <c r="H396" s="197" t="s">
        <v>229</v>
      </c>
    </row>
    <row r="397" spans="1:8" ht="15.75" thickBot="1" x14ac:dyDescent="0.3">
      <c r="A397" s="98"/>
      <c r="B397" s="54"/>
      <c r="C397" s="10"/>
      <c r="D397" s="34"/>
      <c r="E397" s="23"/>
      <c r="F397" s="23"/>
      <c r="G397" s="234">
        <f t="shared" si="30"/>
        <v>0</v>
      </c>
    </row>
    <row r="398" spans="1:8" ht="15.75" thickBot="1" x14ac:dyDescent="0.3">
      <c r="A398" s="97" t="s">
        <v>150</v>
      </c>
      <c r="B398" s="55"/>
      <c r="C398" s="12"/>
      <c r="D398" s="27"/>
      <c r="E398" s="88"/>
      <c r="F398" s="89"/>
      <c r="G398" s="234">
        <f t="shared" si="30"/>
        <v>0</v>
      </c>
    </row>
    <row r="399" spans="1:8" x14ac:dyDescent="0.25">
      <c r="A399" s="13" t="s">
        <v>1</v>
      </c>
      <c r="B399" s="255" t="s">
        <v>2</v>
      </c>
      <c r="C399" s="278" t="s">
        <v>3</v>
      </c>
      <c r="D399" s="28" t="s">
        <v>4</v>
      </c>
      <c r="E399" s="64" t="s">
        <v>5</v>
      </c>
      <c r="F399" s="73" t="s">
        <v>399</v>
      </c>
      <c r="G399" s="234" t="e">
        <f t="shared" si="30"/>
        <v>#VALUE!</v>
      </c>
    </row>
    <row r="400" spans="1:8" x14ac:dyDescent="0.25">
      <c r="A400" s="3" t="s">
        <v>6</v>
      </c>
      <c r="B400" s="256"/>
      <c r="C400" s="279"/>
      <c r="D400" s="29" t="s">
        <v>7</v>
      </c>
      <c r="E400" s="39" t="s">
        <v>8</v>
      </c>
      <c r="F400" s="74" t="s">
        <v>398</v>
      </c>
      <c r="G400" s="234" t="e">
        <f t="shared" si="30"/>
        <v>#VALUE!</v>
      </c>
    </row>
    <row r="401" spans="1:8" ht="15.75" thickBot="1" x14ac:dyDescent="0.3">
      <c r="A401" s="5"/>
      <c r="B401" s="257"/>
      <c r="C401" s="280"/>
      <c r="D401" s="30" t="s">
        <v>9</v>
      </c>
      <c r="E401" s="65" t="s">
        <v>397</v>
      </c>
      <c r="F401" s="75"/>
      <c r="G401" s="234" t="e">
        <f t="shared" si="30"/>
        <v>#VALUE!</v>
      </c>
    </row>
    <row r="402" spans="1:8" ht="28.5" x14ac:dyDescent="0.25">
      <c r="A402" s="100">
        <v>1</v>
      </c>
      <c r="B402" s="58" t="str">
        <f>'Predračun OBR 2.1'!$A$50</f>
        <v>BOL</v>
      </c>
      <c r="C402" s="15" t="str">
        <f>'Predračun OBR 2.1'!$B$50</f>
        <v xml:space="preserve">Tablica z oznako bolniške sobe in dvema utoroma, dim. 24x24 cm. </v>
      </c>
      <c r="D402" s="58">
        <v>2</v>
      </c>
      <c r="E402" s="66">
        <f>'Predračun OBR 2.1'!$D$50</f>
        <v>0</v>
      </c>
      <c r="F402" s="80">
        <f>D402*E402</f>
        <v>0</v>
      </c>
      <c r="G402" s="234">
        <f t="shared" si="30"/>
        <v>0</v>
      </c>
      <c r="H402" s="197" t="s">
        <v>234</v>
      </c>
    </row>
    <row r="403" spans="1:8" ht="15.75" thickBot="1" x14ac:dyDescent="0.3">
      <c r="A403" s="98"/>
      <c r="B403" s="54"/>
      <c r="C403" s="10"/>
      <c r="D403" s="34"/>
      <c r="E403" s="23"/>
      <c r="F403" s="23"/>
      <c r="G403" s="234">
        <f t="shared" si="30"/>
        <v>0</v>
      </c>
    </row>
    <row r="404" spans="1:8" ht="15.75" thickBot="1" x14ac:dyDescent="0.3">
      <c r="A404" s="97" t="s">
        <v>74</v>
      </c>
      <c r="B404" s="55"/>
      <c r="C404" s="12"/>
      <c r="D404" s="27"/>
      <c r="E404" s="88"/>
      <c r="F404" s="89"/>
      <c r="G404" s="234">
        <f t="shared" si="30"/>
        <v>0</v>
      </c>
    </row>
    <row r="405" spans="1:8" x14ac:dyDescent="0.25">
      <c r="A405" s="13" t="s">
        <v>1</v>
      </c>
      <c r="B405" s="255" t="s">
        <v>2</v>
      </c>
      <c r="C405" s="278" t="s">
        <v>3</v>
      </c>
      <c r="D405" s="28" t="s">
        <v>4</v>
      </c>
      <c r="E405" s="64" t="s">
        <v>5</v>
      </c>
      <c r="F405" s="73" t="s">
        <v>399</v>
      </c>
      <c r="G405" s="234" t="e">
        <f t="shared" si="30"/>
        <v>#VALUE!</v>
      </c>
    </row>
    <row r="406" spans="1:8" x14ac:dyDescent="0.25">
      <c r="A406" s="3" t="s">
        <v>6</v>
      </c>
      <c r="B406" s="256"/>
      <c r="C406" s="279"/>
      <c r="D406" s="29" t="s">
        <v>7</v>
      </c>
      <c r="E406" s="39" t="s">
        <v>8</v>
      </c>
      <c r="F406" s="74" t="s">
        <v>398</v>
      </c>
      <c r="G406" s="234" t="e">
        <f t="shared" si="30"/>
        <v>#VALUE!</v>
      </c>
    </row>
    <row r="407" spans="1:8" ht="15.75" thickBot="1" x14ac:dyDescent="0.3">
      <c r="A407" s="5"/>
      <c r="B407" s="257"/>
      <c r="C407" s="280"/>
      <c r="D407" s="30" t="s">
        <v>9</v>
      </c>
      <c r="E407" s="65" t="s">
        <v>397</v>
      </c>
      <c r="F407" s="75"/>
      <c r="G407" s="234" t="e">
        <f t="shared" si="30"/>
        <v>#VALUE!</v>
      </c>
    </row>
    <row r="408" spans="1:8" ht="28.5" x14ac:dyDescent="0.25">
      <c r="A408" s="94">
        <v>1</v>
      </c>
      <c r="B408" s="57" t="str">
        <f>'Predračun OBR 2.1'!$A$43</f>
        <v>TP</v>
      </c>
      <c r="C408" s="16" t="str">
        <f>'Predračun OBR 2.1'!$B$43</f>
        <v xml:space="preserve">Tablica za označitev prostora dim. 24x24 cm, brez utora. </v>
      </c>
      <c r="D408" s="57">
        <v>1</v>
      </c>
      <c r="E408" s="24">
        <f>'Predračun OBR 2.1'!$D$43</f>
        <v>0</v>
      </c>
      <c r="F408" s="80">
        <f>D408*E408</f>
        <v>0</v>
      </c>
      <c r="G408" s="234">
        <f t="shared" si="30"/>
        <v>0</v>
      </c>
      <c r="H408" s="197" t="s">
        <v>229</v>
      </c>
    </row>
    <row r="409" spans="1:8" ht="15.75" thickBot="1" x14ac:dyDescent="0.3">
      <c r="A409" s="98"/>
      <c r="B409" s="54"/>
      <c r="C409" s="10"/>
      <c r="D409" s="34"/>
      <c r="E409" s="23"/>
      <c r="F409" s="23"/>
      <c r="G409" s="234">
        <f t="shared" si="30"/>
        <v>0</v>
      </c>
    </row>
    <row r="410" spans="1:8" ht="15.75" thickBot="1" x14ac:dyDescent="0.3">
      <c r="A410" s="97" t="s">
        <v>151</v>
      </c>
      <c r="B410" s="55"/>
      <c r="C410" s="12"/>
      <c r="D410" s="27"/>
      <c r="E410" s="88"/>
      <c r="F410" s="89"/>
      <c r="G410" s="234">
        <f t="shared" si="30"/>
        <v>0</v>
      </c>
    </row>
    <row r="411" spans="1:8" x14ac:dyDescent="0.25">
      <c r="A411" s="13" t="s">
        <v>1</v>
      </c>
      <c r="B411" s="255" t="s">
        <v>2</v>
      </c>
      <c r="C411" s="278" t="s">
        <v>3</v>
      </c>
      <c r="D411" s="28" t="s">
        <v>4</v>
      </c>
      <c r="E411" s="64" t="s">
        <v>5</v>
      </c>
      <c r="F411" s="73" t="s">
        <v>399</v>
      </c>
      <c r="G411" s="234" t="e">
        <f t="shared" si="30"/>
        <v>#VALUE!</v>
      </c>
    </row>
    <row r="412" spans="1:8" x14ac:dyDescent="0.25">
      <c r="A412" s="3" t="s">
        <v>6</v>
      </c>
      <c r="B412" s="256"/>
      <c r="C412" s="279"/>
      <c r="D412" s="29" t="s">
        <v>7</v>
      </c>
      <c r="E412" s="39" t="s">
        <v>8</v>
      </c>
      <c r="F412" s="74" t="s">
        <v>398</v>
      </c>
      <c r="G412" s="234" t="e">
        <f t="shared" si="30"/>
        <v>#VALUE!</v>
      </c>
    </row>
    <row r="413" spans="1:8" ht="15.75" thickBot="1" x14ac:dyDescent="0.3">
      <c r="A413" s="5"/>
      <c r="B413" s="257"/>
      <c r="C413" s="280"/>
      <c r="D413" s="30" t="s">
        <v>9</v>
      </c>
      <c r="E413" s="65" t="s">
        <v>397</v>
      </c>
      <c r="F413" s="75"/>
      <c r="G413" s="234" t="e">
        <f t="shared" si="30"/>
        <v>#VALUE!</v>
      </c>
    </row>
    <row r="414" spans="1:8" ht="28.5" x14ac:dyDescent="0.25">
      <c r="A414" s="100">
        <v>1</v>
      </c>
      <c r="B414" s="58" t="str">
        <f>'Predračun OBR 2.1'!$A$50</f>
        <v>BOL</v>
      </c>
      <c r="C414" s="15" t="str">
        <f>'Predračun OBR 2.1'!$B$50</f>
        <v xml:space="preserve">Tablica z oznako bolniške sobe in dvema utoroma, dim. 24x24 cm. </v>
      </c>
      <c r="D414" s="58">
        <v>2</v>
      </c>
      <c r="E414" s="66">
        <f>'Predračun OBR 2.1'!$D$50</f>
        <v>0</v>
      </c>
      <c r="F414" s="80">
        <f>D414*E414</f>
        <v>0</v>
      </c>
      <c r="G414" s="234">
        <f t="shared" si="30"/>
        <v>0</v>
      </c>
      <c r="H414" s="197" t="s">
        <v>235</v>
      </c>
    </row>
    <row r="415" spans="1:8" ht="15.75" thickBot="1" x14ac:dyDescent="0.3">
      <c r="A415" s="98"/>
      <c r="B415" s="54"/>
      <c r="C415" s="10"/>
      <c r="D415" s="34"/>
      <c r="E415" s="23"/>
      <c r="F415" s="23"/>
      <c r="G415" s="234">
        <f t="shared" si="30"/>
        <v>0</v>
      </c>
    </row>
    <row r="416" spans="1:8" ht="15.75" thickBot="1" x14ac:dyDescent="0.3">
      <c r="A416" s="97" t="s">
        <v>75</v>
      </c>
      <c r="B416" s="55"/>
      <c r="C416" s="12"/>
      <c r="D416" s="27"/>
      <c r="E416" s="88"/>
      <c r="F416" s="89"/>
      <c r="G416" s="234">
        <f t="shared" si="30"/>
        <v>0</v>
      </c>
    </row>
    <row r="417" spans="1:8" x14ac:dyDescent="0.25">
      <c r="A417" s="13" t="s">
        <v>1</v>
      </c>
      <c r="B417" s="255" t="s">
        <v>2</v>
      </c>
      <c r="C417" s="278" t="s">
        <v>3</v>
      </c>
      <c r="D417" s="28" t="s">
        <v>4</v>
      </c>
      <c r="E417" s="64" t="s">
        <v>5</v>
      </c>
      <c r="F417" s="73" t="s">
        <v>399</v>
      </c>
      <c r="G417" s="234" t="e">
        <f t="shared" si="30"/>
        <v>#VALUE!</v>
      </c>
    </row>
    <row r="418" spans="1:8" x14ac:dyDescent="0.25">
      <c r="A418" s="3" t="s">
        <v>6</v>
      </c>
      <c r="B418" s="256"/>
      <c r="C418" s="279"/>
      <c r="D418" s="29" t="s">
        <v>7</v>
      </c>
      <c r="E418" s="39" t="s">
        <v>8</v>
      </c>
      <c r="F418" s="74" t="s">
        <v>398</v>
      </c>
      <c r="G418" s="234" t="e">
        <f t="shared" si="30"/>
        <v>#VALUE!</v>
      </c>
    </row>
    <row r="419" spans="1:8" ht="15.75" thickBot="1" x14ac:dyDescent="0.3">
      <c r="A419" s="5"/>
      <c r="B419" s="257"/>
      <c r="C419" s="280"/>
      <c r="D419" s="30" t="s">
        <v>9</v>
      </c>
      <c r="E419" s="65" t="s">
        <v>397</v>
      </c>
      <c r="F419" s="75"/>
      <c r="G419" s="234" t="e">
        <f t="shared" si="30"/>
        <v>#VALUE!</v>
      </c>
    </row>
    <row r="420" spans="1:8" ht="28.5" x14ac:dyDescent="0.25">
      <c r="A420" s="94">
        <v>1</v>
      </c>
      <c r="B420" s="57" t="str">
        <f>'Predračun OBR 2.1'!$A$43</f>
        <v>TP</v>
      </c>
      <c r="C420" s="16" t="str">
        <f>'Predračun OBR 2.1'!$B$43</f>
        <v xml:space="preserve">Tablica za označitev prostora dim. 24x24 cm, brez utora. </v>
      </c>
      <c r="D420" s="57">
        <v>1</v>
      </c>
      <c r="E420" s="24">
        <f>'Predračun OBR 2.1'!$D$43</f>
        <v>0</v>
      </c>
      <c r="F420" s="80">
        <f>D420*E420</f>
        <v>0</v>
      </c>
      <c r="G420" s="234">
        <f t="shared" si="30"/>
        <v>0</v>
      </c>
      <c r="H420" s="197" t="s">
        <v>229</v>
      </c>
    </row>
    <row r="421" spans="1:8" ht="15.75" thickBot="1" x14ac:dyDescent="0.3">
      <c r="A421" s="98"/>
      <c r="B421" s="54"/>
      <c r="C421" s="10"/>
      <c r="D421" s="34"/>
      <c r="E421" s="23"/>
      <c r="F421" s="23"/>
      <c r="G421" s="234">
        <f t="shared" si="30"/>
        <v>0</v>
      </c>
    </row>
    <row r="422" spans="1:8" ht="15.75" thickBot="1" x14ac:dyDescent="0.3">
      <c r="A422" s="97" t="s">
        <v>152</v>
      </c>
      <c r="B422" s="55"/>
      <c r="C422" s="12"/>
      <c r="D422" s="27"/>
      <c r="E422" s="88"/>
      <c r="F422" s="89"/>
      <c r="G422" s="234">
        <f t="shared" si="30"/>
        <v>0</v>
      </c>
    </row>
    <row r="423" spans="1:8" x14ac:dyDescent="0.25">
      <c r="A423" s="13" t="s">
        <v>1</v>
      </c>
      <c r="B423" s="255" t="s">
        <v>2</v>
      </c>
      <c r="C423" s="278" t="s">
        <v>3</v>
      </c>
      <c r="D423" s="28" t="s">
        <v>4</v>
      </c>
      <c r="E423" s="64" t="s">
        <v>5</v>
      </c>
      <c r="F423" s="73" t="s">
        <v>399</v>
      </c>
      <c r="G423" s="234" t="e">
        <f t="shared" si="30"/>
        <v>#VALUE!</v>
      </c>
    </row>
    <row r="424" spans="1:8" x14ac:dyDescent="0.25">
      <c r="A424" s="3" t="s">
        <v>6</v>
      </c>
      <c r="B424" s="256"/>
      <c r="C424" s="279"/>
      <c r="D424" s="29" t="s">
        <v>7</v>
      </c>
      <c r="E424" s="39" t="s">
        <v>8</v>
      </c>
      <c r="F424" s="74" t="s">
        <v>398</v>
      </c>
      <c r="G424" s="234" t="e">
        <f t="shared" si="30"/>
        <v>#VALUE!</v>
      </c>
    </row>
    <row r="425" spans="1:8" ht="15.75" thickBot="1" x14ac:dyDescent="0.3">
      <c r="A425" s="5"/>
      <c r="B425" s="257"/>
      <c r="C425" s="280"/>
      <c r="D425" s="30" t="s">
        <v>9</v>
      </c>
      <c r="E425" s="65" t="s">
        <v>397</v>
      </c>
      <c r="F425" s="75"/>
      <c r="G425" s="234" t="e">
        <f t="shared" si="30"/>
        <v>#VALUE!</v>
      </c>
    </row>
    <row r="426" spans="1:8" ht="28.5" x14ac:dyDescent="0.25">
      <c r="A426" s="100">
        <v>1</v>
      </c>
      <c r="B426" s="58" t="str">
        <f>'Predračun OBR 2.1'!$A$50</f>
        <v>BOL</v>
      </c>
      <c r="C426" s="15" t="str">
        <f>'Predračun OBR 2.1'!$B$50</f>
        <v xml:space="preserve">Tablica z oznako bolniške sobe in dvema utoroma, dim. 24x24 cm. </v>
      </c>
      <c r="D426" s="58">
        <v>2</v>
      </c>
      <c r="E426" s="66">
        <f>'Predračun OBR 2.1'!$D$50</f>
        <v>0</v>
      </c>
      <c r="F426" s="80">
        <f>D426*E426</f>
        <v>0</v>
      </c>
      <c r="G426" s="234">
        <f t="shared" si="30"/>
        <v>0</v>
      </c>
      <c r="H426" s="197" t="s">
        <v>236</v>
      </c>
    </row>
    <row r="427" spans="1:8" ht="15.75" thickBot="1" x14ac:dyDescent="0.3">
      <c r="A427" s="98"/>
      <c r="B427" s="54"/>
      <c r="C427" s="10"/>
      <c r="D427" s="34"/>
      <c r="E427" s="23"/>
      <c r="F427" s="23"/>
      <c r="G427" s="234">
        <f t="shared" si="30"/>
        <v>0</v>
      </c>
    </row>
    <row r="428" spans="1:8" ht="15.75" thickBot="1" x14ac:dyDescent="0.3">
      <c r="A428" s="97" t="s">
        <v>0</v>
      </c>
      <c r="B428" s="55"/>
      <c r="C428" s="12"/>
      <c r="D428" s="27"/>
      <c r="E428" s="88"/>
      <c r="F428" s="89"/>
      <c r="G428" s="234">
        <f t="shared" si="30"/>
        <v>0</v>
      </c>
    </row>
    <row r="429" spans="1:8" x14ac:dyDescent="0.25">
      <c r="A429" s="13" t="s">
        <v>1</v>
      </c>
      <c r="B429" s="255" t="s">
        <v>2</v>
      </c>
      <c r="C429" s="278" t="s">
        <v>3</v>
      </c>
      <c r="D429" s="28" t="s">
        <v>4</v>
      </c>
      <c r="E429" s="64" t="s">
        <v>5</v>
      </c>
      <c r="F429" s="73" t="s">
        <v>399</v>
      </c>
      <c r="G429" s="234" t="e">
        <f t="shared" si="30"/>
        <v>#VALUE!</v>
      </c>
    </row>
    <row r="430" spans="1:8" x14ac:dyDescent="0.25">
      <c r="A430" s="3" t="s">
        <v>6</v>
      </c>
      <c r="B430" s="256"/>
      <c r="C430" s="279"/>
      <c r="D430" s="29" t="s">
        <v>7</v>
      </c>
      <c r="E430" s="39" t="s">
        <v>8</v>
      </c>
      <c r="F430" s="74" t="s">
        <v>398</v>
      </c>
      <c r="G430" s="234" t="e">
        <f t="shared" si="30"/>
        <v>#VALUE!</v>
      </c>
    </row>
    <row r="431" spans="1:8" ht="15.75" thickBot="1" x14ac:dyDescent="0.3">
      <c r="A431" s="5"/>
      <c r="B431" s="257"/>
      <c r="C431" s="280"/>
      <c r="D431" s="30" t="s">
        <v>9</v>
      </c>
      <c r="E431" s="65" t="s">
        <v>397</v>
      </c>
      <c r="F431" s="75"/>
      <c r="G431" s="234" t="e">
        <f t="shared" si="30"/>
        <v>#VALUE!</v>
      </c>
    </row>
    <row r="432" spans="1:8" ht="28.5" x14ac:dyDescent="0.25">
      <c r="A432" s="94">
        <v>1</v>
      </c>
      <c r="B432" s="57" t="str">
        <f>'Predračun OBR 2.1'!$A$43</f>
        <v>TP</v>
      </c>
      <c r="C432" s="16" t="str">
        <f>'Predračun OBR 2.1'!$B$43</f>
        <v xml:space="preserve">Tablica za označitev prostora dim. 24x24 cm, brez utora. </v>
      </c>
      <c r="D432" s="57">
        <v>1</v>
      </c>
      <c r="E432" s="24">
        <f>'Predračun OBR 2.1'!$D$43</f>
        <v>0</v>
      </c>
      <c r="F432" s="80">
        <f>D432*E432</f>
        <v>0</v>
      </c>
      <c r="G432" s="234">
        <f t="shared" si="30"/>
        <v>0</v>
      </c>
      <c r="H432" s="197" t="s">
        <v>229</v>
      </c>
    </row>
    <row r="433" spans="1:8" ht="15.75" thickBot="1" x14ac:dyDescent="0.3">
      <c r="A433" s="98"/>
      <c r="B433" s="54"/>
      <c r="C433" s="10"/>
      <c r="D433" s="34"/>
      <c r="E433" s="23"/>
      <c r="F433" s="23"/>
      <c r="G433" s="234">
        <f t="shared" si="30"/>
        <v>0</v>
      </c>
    </row>
    <row r="434" spans="1:8" ht="15.75" thickBot="1" x14ac:dyDescent="0.3">
      <c r="A434" s="97" t="s">
        <v>153</v>
      </c>
      <c r="B434" s="55"/>
      <c r="C434" s="12"/>
      <c r="D434" s="27"/>
      <c r="E434" s="88"/>
      <c r="F434" s="89"/>
      <c r="G434" s="234">
        <f t="shared" si="30"/>
        <v>0</v>
      </c>
    </row>
    <row r="435" spans="1:8" x14ac:dyDescent="0.25">
      <c r="A435" s="13" t="s">
        <v>1</v>
      </c>
      <c r="B435" s="255" t="s">
        <v>2</v>
      </c>
      <c r="C435" s="278" t="s">
        <v>3</v>
      </c>
      <c r="D435" s="28" t="s">
        <v>4</v>
      </c>
      <c r="E435" s="64" t="s">
        <v>5</v>
      </c>
      <c r="F435" s="73" t="s">
        <v>399</v>
      </c>
      <c r="G435" s="234" t="e">
        <f t="shared" si="30"/>
        <v>#VALUE!</v>
      </c>
    </row>
    <row r="436" spans="1:8" x14ac:dyDescent="0.25">
      <c r="A436" s="3" t="s">
        <v>6</v>
      </c>
      <c r="B436" s="256"/>
      <c r="C436" s="279"/>
      <c r="D436" s="29" t="s">
        <v>7</v>
      </c>
      <c r="E436" s="39" t="s">
        <v>8</v>
      </c>
      <c r="F436" s="74" t="s">
        <v>398</v>
      </c>
      <c r="G436" s="234" t="e">
        <f t="shared" si="30"/>
        <v>#VALUE!</v>
      </c>
    </row>
    <row r="437" spans="1:8" ht="15.75" thickBot="1" x14ac:dyDescent="0.3">
      <c r="A437" s="5"/>
      <c r="B437" s="257"/>
      <c r="C437" s="280"/>
      <c r="D437" s="30" t="s">
        <v>9</v>
      </c>
      <c r="E437" s="65" t="s">
        <v>397</v>
      </c>
      <c r="F437" s="75"/>
      <c r="G437" s="234" t="e">
        <f t="shared" si="30"/>
        <v>#VALUE!</v>
      </c>
    </row>
    <row r="438" spans="1:8" ht="28.5" x14ac:dyDescent="0.25">
      <c r="A438" s="102">
        <v>1</v>
      </c>
      <c r="B438" s="58" t="str">
        <f>'Predračun OBR 2.1'!$A$50</f>
        <v>BOL</v>
      </c>
      <c r="C438" s="15" t="str">
        <f>'Predračun OBR 2.1'!$B$50</f>
        <v xml:space="preserve">Tablica z oznako bolniške sobe in dvema utoroma, dim. 24x24 cm. </v>
      </c>
      <c r="D438" s="58">
        <v>2</v>
      </c>
      <c r="E438" s="66">
        <f>'Predračun OBR 2.1'!$D$50</f>
        <v>0</v>
      </c>
      <c r="F438" s="80">
        <f>D438*E438</f>
        <v>0</v>
      </c>
      <c r="G438" s="234">
        <f t="shared" si="30"/>
        <v>0</v>
      </c>
      <c r="H438" s="197" t="s">
        <v>237</v>
      </c>
    </row>
    <row r="439" spans="1:8" x14ac:dyDescent="0.25">
      <c r="A439" s="101"/>
      <c r="B439" s="62"/>
      <c r="C439" s="22"/>
      <c r="D439" s="35"/>
      <c r="E439" s="25"/>
      <c r="F439" s="26"/>
      <c r="G439" s="234">
        <f t="shared" si="30"/>
        <v>0</v>
      </c>
    </row>
    <row r="440" spans="1:8" ht="15.75" thickBot="1" x14ac:dyDescent="0.3">
      <c r="A440" s="98"/>
      <c r="B440" s="54"/>
      <c r="C440" s="10"/>
      <c r="D440" s="34"/>
      <c r="E440" s="23"/>
      <c r="F440" s="23"/>
      <c r="G440" s="234">
        <f t="shared" si="30"/>
        <v>0</v>
      </c>
    </row>
    <row r="441" spans="1:8" ht="15.75" thickBot="1" x14ac:dyDescent="0.3">
      <c r="A441" s="97" t="s">
        <v>76</v>
      </c>
      <c r="B441" s="55"/>
      <c r="C441" s="12"/>
      <c r="D441" s="27"/>
      <c r="E441" s="88"/>
      <c r="F441" s="89"/>
      <c r="G441" s="234">
        <f t="shared" si="30"/>
        <v>0</v>
      </c>
    </row>
    <row r="442" spans="1:8" x14ac:dyDescent="0.25">
      <c r="A442" s="13" t="s">
        <v>1</v>
      </c>
      <c r="B442" s="255" t="s">
        <v>2</v>
      </c>
      <c r="C442" s="278" t="s">
        <v>3</v>
      </c>
      <c r="D442" s="28" t="s">
        <v>4</v>
      </c>
      <c r="E442" s="64" t="s">
        <v>5</v>
      </c>
      <c r="F442" s="73" t="s">
        <v>399</v>
      </c>
      <c r="G442" s="234" t="e">
        <f t="shared" si="30"/>
        <v>#VALUE!</v>
      </c>
    </row>
    <row r="443" spans="1:8" x14ac:dyDescent="0.25">
      <c r="A443" s="3" t="s">
        <v>6</v>
      </c>
      <c r="B443" s="256"/>
      <c r="C443" s="279"/>
      <c r="D443" s="29" t="s">
        <v>7</v>
      </c>
      <c r="E443" s="39" t="s">
        <v>8</v>
      </c>
      <c r="F443" s="74" t="s">
        <v>398</v>
      </c>
      <c r="G443" s="234" t="e">
        <f t="shared" si="30"/>
        <v>#VALUE!</v>
      </c>
    </row>
    <row r="444" spans="1:8" ht="15.75" thickBot="1" x14ac:dyDescent="0.3">
      <c r="A444" s="5"/>
      <c r="B444" s="257"/>
      <c r="C444" s="280"/>
      <c r="D444" s="30" t="s">
        <v>9</v>
      </c>
      <c r="E444" s="65" t="s">
        <v>397</v>
      </c>
      <c r="F444" s="75"/>
      <c r="G444" s="234" t="e">
        <f t="shared" si="30"/>
        <v>#VALUE!</v>
      </c>
    </row>
    <row r="445" spans="1:8" ht="28.5" x14ac:dyDescent="0.25">
      <c r="A445" s="94">
        <v>1</v>
      </c>
      <c r="B445" s="57" t="str">
        <f>'Predračun OBR 2.1'!$A$43</f>
        <v>TP</v>
      </c>
      <c r="C445" s="16" t="str">
        <f>'Predračun OBR 2.1'!$B$43</f>
        <v xml:space="preserve">Tablica za označitev prostora dim. 24x24 cm, brez utora. </v>
      </c>
      <c r="D445" s="57">
        <v>1</v>
      </c>
      <c r="E445" s="24">
        <f>'Predračun OBR 2.1'!$D$43</f>
        <v>0</v>
      </c>
      <c r="F445" s="80">
        <f>D445*E445</f>
        <v>0</v>
      </c>
      <c r="G445" s="234">
        <f t="shared" si="30"/>
        <v>0</v>
      </c>
      <c r="H445" s="197" t="s">
        <v>229</v>
      </c>
    </row>
    <row r="446" spans="1:8" ht="15.75" thickBot="1" x14ac:dyDescent="0.3">
      <c r="A446" s="98"/>
      <c r="B446" s="54"/>
      <c r="C446" s="10"/>
      <c r="D446" s="34"/>
      <c r="E446" s="23"/>
      <c r="F446" s="23"/>
      <c r="G446" s="234">
        <f t="shared" si="30"/>
        <v>0</v>
      </c>
    </row>
    <row r="447" spans="1:8" ht="15.75" thickBot="1" x14ac:dyDescent="0.3">
      <c r="A447" s="97" t="s">
        <v>154</v>
      </c>
      <c r="B447" s="55"/>
      <c r="C447" s="12"/>
      <c r="D447" s="27"/>
      <c r="E447" s="88"/>
      <c r="F447" s="89"/>
      <c r="G447" s="234">
        <f t="shared" si="30"/>
        <v>0</v>
      </c>
    </row>
    <row r="448" spans="1:8" x14ac:dyDescent="0.25">
      <c r="A448" s="13" t="s">
        <v>1</v>
      </c>
      <c r="B448" s="255" t="s">
        <v>2</v>
      </c>
      <c r="C448" s="278" t="s">
        <v>3</v>
      </c>
      <c r="D448" s="28" t="s">
        <v>4</v>
      </c>
      <c r="E448" s="64" t="s">
        <v>5</v>
      </c>
      <c r="F448" s="73" t="s">
        <v>399</v>
      </c>
      <c r="G448" s="234" t="e">
        <f t="shared" si="30"/>
        <v>#VALUE!</v>
      </c>
    </row>
    <row r="449" spans="1:8" x14ac:dyDescent="0.25">
      <c r="A449" s="3" t="s">
        <v>6</v>
      </c>
      <c r="B449" s="256"/>
      <c r="C449" s="279"/>
      <c r="D449" s="29" t="s">
        <v>7</v>
      </c>
      <c r="E449" s="39" t="s">
        <v>8</v>
      </c>
      <c r="F449" s="74" t="s">
        <v>398</v>
      </c>
      <c r="G449" s="234" t="e">
        <f t="shared" si="30"/>
        <v>#VALUE!</v>
      </c>
    </row>
    <row r="450" spans="1:8" ht="15.75" thickBot="1" x14ac:dyDescent="0.3">
      <c r="A450" s="5"/>
      <c r="B450" s="257"/>
      <c r="C450" s="280"/>
      <c r="D450" s="30" t="s">
        <v>9</v>
      </c>
      <c r="E450" s="65" t="s">
        <v>397</v>
      </c>
      <c r="F450" s="75"/>
      <c r="G450" s="234" t="e">
        <f t="shared" si="30"/>
        <v>#VALUE!</v>
      </c>
    </row>
    <row r="451" spans="1:8" ht="28.5" x14ac:dyDescent="0.25">
      <c r="A451" s="100">
        <v>1</v>
      </c>
      <c r="B451" s="58" t="str">
        <f>'Predračun OBR 2.1'!$A$50</f>
        <v>BOL</v>
      </c>
      <c r="C451" s="15" t="str">
        <f>'Predračun OBR 2.1'!$B$50</f>
        <v xml:space="preserve">Tablica z oznako bolniške sobe in dvema utoroma, dim. 24x24 cm. </v>
      </c>
      <c r="D451" s="58">
        <v>2</v>
      </c>
      <c r="E451" s="66">
        <f>'Predračun OBR 2.1'!$D$50</f>
        <v>0</v>
      </c>
      <c r="F451" s="80">
        <f>D451*E451</f>
        <v>0</v>
      </c>
      <c r="G451" s="234">
        <f t="shared" si="30"/>
        <v>0</v>
      </c>
      <c r="H451" s="197" t="s">
        <v>191</v>
      </c>
    </row>
    <row r="452" spans="1:8" ht="15.75" thickBot="1" x14ac:dyDescent="0.3">
      <c r="A452" s="98"/>
      <c r="B452" s="54"/>
      <c r="C452" s="10"/>
      <c r="D452" s="34"/>
      <c r="E452" s="23"/>
      <c r="F452" s="23"/>
      <c r="G452" s="234">
        <f t="shared" si="30"/>
        <v>0</v>
      </c>
    </row>
    <row r="453" spans="1:8" ht="15.75" thickBot="1" x14ac:dyDescent="0.3">
      <c r="A453" s="97" t="s">
        <v>77</v>
      </c>
      <c r="B453" s="55"/>
      <c r="C453" s="12"/>
      <c r="D453" s="27"/>
      <c r="E453" s="88"/>
      <c r="F453" s="89"/>
      <c r="G453" s="234">
        <f t="shared" si="30"/>
        <v>0</v>
      </c>
    </row>
    <row r="454" spans="1:8" x14ac:dyDescent="0.25">
      <c r="A454" s="13" t="s">
        <v>1</v>
      </c>
      <c r="B454" s="255" t="s">
        <v>2</v>
      </c>
      <c r="C454" s="278" t="s">
        <v>3</v>
      </c>
      <c r="D454" s="28" t="s">
        <v>4</v>
      </c>
      <c r="E454" s="64" t="s">
        <v>5</v>
      </c>
      <c r="F454" s="73" t="s">
        <v>399</v>
      </c>
      <c r="G454" s="234" t="e">
        <f t="shared" si="30"/>
        <v>#VALUE!</v>
      </c>
    </row>
    <row r="455" spans="1:8" x14ac:dyDescent="0.25">
      <c r="A455" s="3" t="s">
        <v>6</v>
      </c>
      <c r="B455" s="256"/>
      <c r="C455" s="279"/>
      <c r="D455" s="29" t="s">
        <v>7</v>
      </c>
      <c r="E455" s="39" t="s">
        <v>8</v>
      </c>
      <c r="F455" s="74" t="s">
        <v>398</v>
      </c>
      <c r="G455" s="234" t="e">
        <f t="shared" si="30"/>
        <v>#VALUE!</v>
      </c>
    </row>
    <row r="456" spans="1:8" ht="15.75" thickBot="1" x14ac:dyDescent="0.3">
      <c r="A456" s="5"/>
      <c r="B456" s="257"/>
      <c r="C456" s="280"/>
      <c r="D456" s="30" t="s">
        <v>9</v>
      </c>
      <c r="E456" s="65" t="s">
        <v>397</v>
      </c>
      <c r="F456" s="75"/>
      <c r="G456" s="234" t="e">
        <f t="shared" ref="G456:G519" si="31">E456*D456-F456</f>
        <v>#VALUE!</v>
      </c>
    </row>
    <row r="457" spans="1:8" ht="28.5" x14ac:dyDescent="0.25">
      <c r="A457" s="94">
        <v>1</v>
      </c>
      <c r="B457" s="57" t="str">
        <f>'Predračun OBR 2.1'!$A$43</f>
        <v>TP</v>
      </c>
      <c r="C457" s="16" t="str">
        <f>'Predračun OBR 2.1'!$B$43</f>
        <v xml:space="preserve">Tablica za označitev prostora dim. 24x24 cm, brez utora. </v>
      </c>
      <c r="D457" s="57">
        <v>1</v>
      </c>
      <c r="E457" s="24">
        <f>'Predračun OBR 2.1'!$D$43</f>
        <v>0</v>
      </c>
      <c r="F457" s="80">
        <f>D457*E457</f>
        <v>0</v>
      </c>
      <c r="G457" s="234">
        <f t="shared" si="31"/>
        <v>0</v>
      </c>
      <c r="H457" s="197" t="s">
        <v>229</v>
      </c>
    </row>
    <row r="458" spans="1:8" ht="15.75" thickBot="1" x14ac:dyDescent="0.3">
      <c r="A458" s="98"/>
      <c r="B458" s="54"/>
      <c r="C458" s="10"/>
      <c r="D458" s="34"/>
      <c r="E458" s="23"/>
      <c r="F458" s="23"/>
      <c r="G458" s="234">
        <f t="shared" si="31"/>
        <v>0</v>
      </c>
    </row>
    <row r="459" spans="1:8" ht="15.75" thickBot="1" x14ac:dyDescent="0.3">
      <c r="A459" s="97" t="s">
        <v>78</v>
      </c>
      <c r="B459" s="55"/>
      <c r="C459" s="12"/>
      <c r="D459" s="27"/>
      <c r="E459" s="88"/>
      <c r="F459" s="89"/>
      <c r="G459" s="234">
        <f t="shared" si="31"/>
        <v>0</v>
      </c>
    </row>
    <row r="460" spans="1:8" x14ac:dyDescent="0.25">
      <c r="A460" s="13" t="s">
        <v>1</v>
      </c>
      <c r="B460" s="255" t="s">
        <v>2</v>
      </c>
      <c r="C460" s="281" t="s">
        <v>3</v>
      </c>
      <c r="D460" s="28" t="s">
        <v>4</v>
      </c>
      <c r="E460" s="64" t="s">
        <v>5</v>
      </c>
      <c r="F460" s="73" t="s">
        <v>399</v>
      </c>
      <c r="G460" s="234" t="e">
        <f t="shared" si="31"/>
        <v>#VALUE!</v>
      </c>
    </row>
    <row r="461" spans="1:8" x14ac:dyDescent="0.25">
      <c r="A461" s="3" t="s">
        <v>6</v>
      </c>
      <c r="B461" s="256"/>
      <c r="C461" s="282"/>
      <c r="D461" s="29" t="s">
        <v>7</v>
      </c>
      <c r="E461" s="39" t="s">
        <v>8</v>
      </c>
      <c r="F461" s="74" t="s">
        <v>398</v>
      </c>
      <c r="G461" s="234" t="e">
        <f t="shared" si="31"/>
        <v>#VALUE!</v>
      </c>
    </row>
    <row r="462" spans="1:8" ht="15.75" thickBot="1" x14ac:dyDescent="0.3">
      <c r="A462" s="5"/>
      <c r="B462" s="257"/>
      <c r="C462" s="283"/>
      <c r="D462" s="30" t="s">
        <v>9</v>
      </c>
      <c r="E462" s="65" t="s">
        <v>397</v>
      </c>
      <c r="F462" s="75"/>
      <c r="G462" s="234" t="e">
        <f t="shared" si="31"/>
        <v>#VALUE!</v>
      </c>
    </row>
    <row r="463" spans="1:8" ht="45" x14ac:dyDescent="0.25">
      <c r="A463" s="94">
        <v>1</v>
      </c>
      <c r="B463" s="57" t="str">
        <f>'Predračun OBR 2.1'!$A$43</f>
        <v>TP</v>
      </c>
      <c r="C463" s="16" t="str">
        <f>'Predračun OBR 2.1'!$B$43</f>
        <v xml:space="preserve">Tablica za označitev prostora dim. 24x24 cm, brez utora. </v>
      </c>
      <c r="D463" s="57">
        <v>3</v>
      </c>
      <c r="E463" s="24">
        <f>'Predračun OBR 2.1'!$D$43</f>
        <v>0</v>
      </c>
      <c r="F463" s="80">
        <f>D463*E463</f>
        <v>0</v>
      </c>
      <c r="G463" s="234">
        <f t="shared" si="31"/>
        <v>0</v>
      </c>
      <c r="H463" s="198" t="s">
        <v>189</v>
      </c>
    </row>
    <row r="464" spans="1:8" x14ac:dyDescent="0.25">
      <c r="A464" s="96">
        <f t="shared" ref="A464:A465" si="32">A463+1</f>
        <v>2</v>
      </c>
      <c r="B464" s="53" t="str">
        <f>'Predračun OBR 2.1'!A47</f>
        <v>TOBV</v>
      </c>
      <c r="C464" s="7" t="str">
        <f>'Predračun OBR 2.1'!B47</f>
        <v>Tablica OBVESTILA dim. 37,6 x 25,6 cm.</v>
      </c>
      <c r="D464" s="53">
        <v>2</v>
      </c>
      <c r="E464" s="37">
        <f>'Predračun OBR 2.1'!D47</f>
        <v>0</v>
      </c>
      <c r="F464" s="77">
        <f>D464*E464</f>
        <v>0</v>
      </c>
      <c r="G464" s="234">
        <f t="shared" si="31"/>
        <v>0</v>
      </c>
    </row>
    <row r="465" spans="1:8" ht="42.75" x14ac:dyDescent="0.25">
      <c r="A465" s="96">
        <f t="shared" si="32"/>
        <v>3</v>
      </c>
      <c r="B465" s="53" t="str">
        <f>'Predračun OBR 2.1'!A39</f>
        <v>TO1</v>
      </c>
      <c r="C465" s="7" t="str">
        <f>'Predračun OBR 2.1'!B39</f>
        <v xml:space="preserve">Tablica oddelka nalepka nad steklena vrta, dimenzije se prilagodijo dimenzijam vrat. Okvirne dimenzije  so  160/35 cm ali manj. </v>
      </c>
      <c r="D465" s="53">
        <v>1</v>
      </c>
      <c r="E465" s="37">
        <f>'Predračun OBR 2.1'!D39</f>
        <v>0</v>
      </c>
      <c r="F465" s="77">
        <f>D465*E465</f>
        <v>0</v>
      </c>
      <c r="G465" s="234">
        <f t="shared" si="31"/>
        <v>0</v>
      </c>
      <c r="H465" s="197" t="s">
        <v>190</v>
      </c>
    </row>
    <row r="466" spans="1:8" ht="15.75" thickBot="1" x14ac:dyDescent="0.3">
      <c r="A466" s="98"/>
      <c r="B466" s="54"/>
      <c r="C466" s="10"/>
      <c r="D466" s="34"/>
      <c r="E466" s="23"/>
      <c r="F466" s="23"/>
      <c r="G466" s="234">
        <f t="shared" si="31"/>
        <v>0</v>
      </c>
    </row>
    <row r="467" spans="1:8" ht="15.75" thickBot="1" x14ac:dyDescent="0.3">
      <c r="A467" s="97" t="s">
        <v>79</v>
      </c>
      <c r="B467" s="55"/>
      <c r="C467" s="18"/>
      <c r="D467" s="27"/>
      <c r="E467" s="88"/>
      <c r="F467" s="89"/>
      <c r="G467" s="234">
        <f t="shared" si="31"/>
        <v>0</v>
      </c>
    </row>
    <row r="468" spans="1:8" x14ac:dyDescent="0.25">
      <c r="A468" s="13" t="s">
        <v>1</v>
      </c>
      <c r="B468" s="255" t="s">
        <v>2</v>
      </c>
      <c r="C468" s="278" t="s">
        <v>3</v>
      </c>
      <c r="D468" s="28" t="s">
        <v>4</v>
      </c>
      <c r="E468" s="64" t="s">
        <v>5</v>
      </c>
      <c r="F468" s="73" t="s">
        <v>399</v>
      </c>
      <c r="G468" s="234" t="e">
        <f t="shared" si="31"/>
        <v>#VALUE!</v>
      </c>
    </row>
    <row r="469" spans="1:8" x14ac:dyDescent="0.25">
      <c r="A469" s="3" t="s">
        <v>6</v>
      </c>
      <c r="B469" s="256"/>
      <c r="C469" s="279"/>
      <c r="D469" s="29" t="s">
        <v>7</v>
      </c>
      <c r="E469" s="39" t="s">
        <v>8</v>
      </c>
      <c r="F469" s="74" t="s">
        <v>398</v>
      </c>
      <c r="G469" s="234" t="e">
        <f t="shared" si="31"/>
        <v>#VALUE!</v>
      </c>
    </row>
    <row r="470" spans="1:8" ht="15.75" thickBot="1" x14ac:dyDescent="0.3">
      <c r="A470" s="5"/>
      <c r="B470" s="257"/>
      <c r="C470" s="280"/>
      <c r="D470" s="30" t="s">
        <v>9</v>
      </c>
      <c r="E470" s="65" t="s">
        <v>397</v>
      </c>
      <c r="F470" s="75"/>
      <c r="G470" s="234" t="e">
        <f t="shared" si="31"/>
        <v>#VALUE!</v>
      </c>
    </row>
    <row r="471" spans="1:8" ht="28.5" x14ac:dyDescent="0.25">
      <c r="A471" s="94">
        <v>1</v>
      </c>
      <c r="B471" s="57" t="str">
        <f>'Predračun OBR 2.1'!$A$43</f>
        <v>TP</v>
      </c>
      <c r="C471" s="16" t="str">
        <f>'Predračun OBR 2.1'!$B$43</f>
        <v xml:space="preserve">Tablica za označitev prostora dim. 24x24 cm, brez utora. </v>
      </c>
      <c r="D471" s="57">
        <v>1</v>
      </c>
      <c r="E471" s="24">
        <f>'Predračun OBR 2.1'!$D$43</f>
        <v>0</v>
      </c>
      <c r="F471" s="80">
        <f>D471*E471</f>
        <v>0</v>
      </c>
      <c r="G471" s="234">
        <f t="shared" si="31"/>
        <v>0</v>
      </c>
      <c r="H471" s="197" t="s">
        <v>238</v>
      </c>
    </row>
    <row r="472" spans="1:8" ht="15.75" thickBot="1" x14ac:dyDescent="0.3">
      <c r="A472" s="98"/>
      <c r="B472" s="54"/>
      <c r="C472" s="17"/>
      <c r="D472" s="34"/>
      <c r="E472" s="23"/>
      <c r="F472" s="23"/>
      <c r="G472" s="234">
        <f t="shared" si="31"/>
        <v>0</v>
      </c>
    </row>
    <row r="473" spans="1:8" ht="15.75" thickBot="1" x14ac:dyDescent="0.3">
      <c r="A473" s="97" t="s">
        <v>80</v>
      </c>
      <c r="B473" s="55"/>
      <c r="C473" s="12"/>
      <c r="D473" s="27"/>
      <c r="E473" s="88"/>
      <c r="F473" s="89"/>
      <c r="G473" s="234">
        <f t="shared" si="31"/>
        <v>0</v>
      </c>
    </row>
    <row r="474" spans="1:8" x14ac:dyDescent="0.25">
      <c r="A474" s="13" t="s">
        <v>1</v>
      </c>
      <c r="B474" s="255" t="s">
        <v>2</v>
      </c>
      <c r="C474" s="278" t="s">
        <v>3</v>
      </c>
      <c r="D474" s="28" t="s">
        <v>4</v>
      </c>
      <c r="E474" s="64" t="s">
        <v>5</v>
      </c>
      <c r="F474" s="73" t="s">
        <v>399</v>
      </c>
      <c r="G474" s="234" t="e">
        <f t="shared" si="31"/>
        <v>#VALUE!</v>
      </c>
    </row>
    <row r="475" spans="1:8" x14ac:dyDescent="0.25">
      <c r="A475" s="3" t="s">
        <v>6</v>
      </c>
      <c r="B475" s="256"/>
      <c r="C475" s="279"/>
      <c r="D475" s="29" t="s">
        <v>7</v>
      </c>
      <c r="E475" s="39" t="s">
        <v>8</v>
      </c>
      <c r="F475" s="74" t="s">
        <v>398</v>
      </c>
      <c r="G475" s="234" t="e">
        <f t="shared" si="31"/>
        <v>#VALUE!</v>
      </c>
    </row>
    <row r="476" spans="1:8" ht="15.75" thickBot="1" x14ac:dyDescent="0.3">
      <c r="A476" s="5"/>
      <c r="B476" s="257"/>
      <c r="C476" s="280"/>
      <c r="D476" s="30" t="s">
        <v>9</v>
      </c>
      <c r="E476" s="65" t="s">
        <v>397</v>
      </c>
      <c r="F476" s="75"/>
      <c r="G476" s="234" t="e">
        <f t="shared" si="31"/>
        <v>#VALUE!</v>
      </c>
    </row>
    <row r="477" spans="1:8" ht="28.5" x14ac:dyDescent="0.25">
      <c r="A477" s="99">
        <v>1</v>
      </c>
      <c r="B477" s="57" t="str">
        <f>'Predračun OBR 2.1'!$A$43</f>
        <v>TP</v>
      </c>
      <c r="C477" s="16" t="str">
        <f>'Predračun OBR 2.1'!$B$43</f>
        <v xml:space="preserve">Tablica za označitev prostora dim. 24x24 cm, brez utora. </v>
      </c>
      <c r="D477" s="57">
        <v>1</v>
      </c>
      <c r="E477" s="24">
        <f>'Predračun OBR 2.1'!$D$43</f>
        <v>0</v>
      </c>
      <c r="F477" s="80">
        <f>D477*E477</f>
        <v>0</v>
      </c>
      <c r="G477" s="234">
        <f t="shared" si="31"/>
        <v>0</v>
      </c>
      <c r="H477" s="197" t="s">
        <v>239</v>
      </c>
    </row>
    <row r="478" spans="1:8" ht="15.75" thickBot="1" x14ac:dyDescent="0.3">
      <c r="A478" s="98"/>
      <c r="B478" s="54"/>
      <c r="C478" s="17"/>
      <c r="D478" s="34"/>
      <c r="E478" s="23"/>
      <c r="F478" s="23"/>
      <c r="G478" s="234">
        <f t="shared" si="31"/>
        <v>0</v>
      </c>
    </row>
    <row r="479" spans="1:8" ht="15.75" thickBot="1" x14ac:dyDescent="0.3">
      <c r="A479" s="97" t="s">
        <v>188</v>
      </c>
      <c r="B479" s="55"/>
      <c r="C479" s="12"/>
      <c r="D479" s="27"/>
      <c r="E479" s="88"/>
      <c r="F479" s="89"/>
      <c r="G479" s="234">
        <f t="shared" si="31"/>
        <v>0</v>
      </c>
    </row>
    <row r="480" spans="1:8" x14ac:dyDescent="0.25">
      <c r="A480" s="13" t="s">
        <v>1</v>
      </c>
      <c r="B480" s="255" t="s">
        <v>2</v>
      </c>
      <c r="C480" s="278" t="s">
        <v>3</v>
      </c>
      <c r="D480" s="28" t="s">
        <v>4</v>
      </c>
      <c r="E480" s="64" t="s">
        <v>5</v>
      </c>
      <c r="F480" s="73" t="s">
        <v>399</v>
      </c>
      <c r="G480" s="234" t="e">
        <f t="shared" si="31"/>
        <v>#VALUE!</v>
      </c>
    </row>
    <row r="481" spans="1:8" x14ac:dyDescent="0.25">
      <c r="A481" s="3" t="s">
        <v>6</v>
      </c>
      <c r="B481" s="256"/>
      <c r="C481" s="279"/>
      <c r="D481" s="29" t="s">
        <v>7</v>
      </c>
      <c r="E481" s="39" t="s">
        <v>8</v>
      </c>
      <c r="F481" s="74" t="s">
        <v>398</v>
      </c>
      <c r="G481" s="234" t="e">
        <f t="shared" si="31"/>
        <v>#VALUE!</v>
      </c>
    </row>
    <row r="482" spans="1:8" ht="15.75" thickBot="1" x14ac:dyDescent="0.3">
      <c r="A482" s="5"/>
      <c r="B482" s="257"/>
      <c r="C482" s="280"/>
      <c r="D482" s="30" t="s">
        <v>9</v>
      </c>
      <c r="E482" s="65" t="s">
        <v>397</v>
      </c>
      <c r="F482" s="75"/>
      <c r="G482" s="234" t="e">
        <f t="shared" si="31"/>
        <v>#VALUE!</v>
      </c>
    </row>
    <row r="483" spans="1:8" ht="28.5" x14ac:dyDescent="0.25">
      <c r="A483" s="100">
        <v>1</v>
      </c>
      <c r="B483" s="58" t="str">
        <f>'Predračun OBR 2.1'!$A$50</f>
        <v>BOL</v>
      </c>
      <c r="C483" s="15" t="str">
        <f>'Predračun OBR 2.1'!$B$50</f>
        <v xml:space="preserve">Tablica z oznako bolniške sobe in dvema utoroma, dim. 24x24 cm. </v>
      </c>
      <c r="D483" s="58">
        <v>2</v>
      </c>
      <c r="E483" s="66">
        <f>'Predračun OBR 2.1'!$D$50</f>
        <v>0</v>
      </c>
      <c r="F483" s="80">
        <f>D483*E483</f>
        <v>0</v>
      </c>
      <c r="G483" s="234">
        <f t="shared" si="31"/>
        <v>0</v>
      </c>
      <c r="H483" s="197" t="s">
        <v>192</v>
      </c>
    </row>
    <row r="484" spans="1:8" ht="15.75" thickBot="1" x14ac:dyDescent="0.3">
      <c r="A484" s="98"/>
      <c r="B484" s="54"/>
      <c r="C484" s="10"/>
      <c r="D484" s="34"/>
      <c r="E484" s="23"/>
      <c r="F484" s="23"/>
      <c r="G484" s="234">
        <f t="shared" si="31"/>
        <v>0</v>
      </c>
    </row>
    <row r="485" spans="1:8" ht="15.75" thickBot="1" x14ac:dyDescent="0.3">
      <c r="A485" s="97" t="s">
        <v>81</v>
      </c>
      <c r="B485" s="55"/>
      <c r="C485" s="12"/>
      <c r="D485" s="27"/>
      <c r="E485" s="88"/>
      <c r="F485" s="89"/>
      <c r="G485" s="234">
        <f t="shared" si="31"/>
        <v>0</v>
      </c>
    </row>
    <row r="486" spans="1:8" x14ac:dyDescent="0.25">
      <c r="A486" s="13" t="s">
        <v>1</v>
      </c>
      <c r="B486" s="255" t="s">
        <v>2</v>
      </c>
      <c r="C486" s="278" t="s">
        <v>3</v>
      </c>
      <c r="D486" s="28" t="s">
        <v>4</v>
      </c>
      <c r="E486" s="64" t="s">
        <v>5</v>
      </c>
      <c r="F486" s="73" t="s">
        <v>399</v>
      </c>
      <c r="G486" s="234" t="e">
        <f t="shared" si="31"/>
        <v>#VALUE!</v>
      </c>
    </row>
    <row r="487" spans="1:8" x14ac:dyDescent="0.25">
      <c r="A487" s="3" t="s">
        <v>6</v>
      </c>
      <c r="B487" s="256"/>
      <c r="C487" s="279"/>
      <c r="D487" s="29" t="s">
        <v>7</v>
      </c>
      <c r="E487" s="39" t="s">
        <v>8</v>
      </c>
      <c r="F487" s="74" t="s">
        <v>398</v>
      </c>
      <c r="G487" s="234" t="e">
        <f t="shared" si="31"/>
        <v>#VALUE!</v>
      </c>
    </row>
    <row r="488" spans="1:8" ht="15.75" thickBot="1" x14ac:dyDescent="0.3">
      <c r="A488" s="5"/>
      <c r="B488" s="257"/>
      <c r="C488" s="280"/>
      <c r="D488" s="30" t="s">
        <v>9</v>
      </c>
      <c r="E488" s="65" t="s">
        <v>397</v>
      </c>
      <c r="F488" s="75"/>
      <c r="G488" s="234" t="e">
        <f t="shared" si="31"/>
        <v>#VALUE!</v>
      </c>
    </row>
    <row r="489" spans="1:8" ht="28.5" x14ac:dyDescent="0.25">
      <c r="A489" s="94">
        <v>1</v>
      </c>
      <c r="B489" s="57" t="str">
        <f>'Predračun OBR 2.1'!$A$43</f>
        <v>TP</v>
      </c>
      <c r="C489" s="16" t="str">
        <f>'Predračun OBR 2.1'!$B$43</f>
        <v xml:space="preserve">Tablica za označitev prostora dim. 24x24 cm, brez utora. </v>
      </c>
      <c r="D489" s="57">
        <v>1</v>
      </c>
      <c r="E489" s="24">
        <f>'Predračun OBR 2.1'!$D$43</f>
        <v>0</v>
      </c>
      <c r="F489" s="80">
        <f>D489*E489</f>
        <v>0</v>
      </c>
      <c r="G489" s="234">
        <f t="shared" si="31"/>
        <v>0</v>
      </c>
      <c r="H489" s="197" t="s">
        <v>229</v>
      </c>
    </row>
    <row r="490" spans="1:8" ht="15.75" thickBot="1" x14ac:dyDescent="0.3">
      <c r="A490" s="98"/>
      <c r="B490" s="54"/>
      <c r="C490" s="10"/>
      <c r="D490" s="34"/>
      <c r="E490" s="23"/>
      <c r="F490" s="23"/>
      <c r="G490" s="234">
        <f t="shared" si="31"/>
        <v>0</v>
      </c>
    </row>
    <row r="491" spans="1:8" ht="15.75" thickBot="1" x14ac:dyDescent="0.3">
      <c r="A491" s="97" t="s">
        <v>82</v>
      </c>
      <c r="B491" s="55"/>
      <c r="C491" s="12"/>
      <c r="D491" s="27"/>
      <c r="E491" s="88"/>
      <c r="F491" s="89"/>
      <c r="G491" s="234">
        <f t="shared" si="31"/>
        <v>0</v>
      </c>
    </row>
    <row r="492" spans="1:8" x14ac:dyDescent="0.25">
      <c r="A492" s="13" t="s">
        <v>1</v>
      </c>
      <c r="B492" s="255" t="s">
        <v>2</v>
      </c>
      <c r="C492" s="278" t="s">
        <v>3</v>
      </c>
      <c r="D492" s="28" t="s">
        <v>4</v>
      </c>
      <c r="E492" s="64" t="s">
        <v>5</v>
      </c>
      <c r="F492" s="73" t="s">
        <v>399</v>
      </c>
      <c r="G492" s="234" t="e">
        <f t="shared" si="31"/>
        <v>#VALUE!</v>
      </c>
    </row>
    <row r="493" spans="1:8" x14ac:dyDescent="0.25">
      <c r="A493" s="3" t="s">
        <v>6</v>
      </c>
      <c r="B493" s="256"/>
      <c r="C493" s="279"/>
      <c r="D493" s="29" t="s">
        <v>7</v>
      </c>
      <c r="E493" s="39" t="s">
        <v>8</v>
      </c>
      <c r="F493" s="74" t="s">
        <v>398</v>
      </c>
      <c r="G493" s="234" t="e">
        <f t="shared" si="31"/>
        <v>#VALUE!</v>
      </c>
    </row>
    <row r="494" spans="1:8" ht="15.75" thickBot="1" x14ac:dyDescent="0.3">
      <c r="A494" s="5"/>
      <c r="B494" s="257"/>
      <c r="C494" s="280"/>
      <c r="D494" s="30" t="s">
        <v>9</v>
      </c>
      <c r="E494" s="65" t="s">
        <v>397</v>
      </c>
      <c r="F494" s="75"/>
      <c r="G494" s="234" t="e">
        <f t="shared" si="31"/>
        <v>#VALUE!</v>
      </c>
    </row>
    <row r="495" spans="1:8" ht="28.5" x14ac:dyDescent="0.25">
      <c r="A495" s="99">
        <v>1</v>
      </c>
      <c r="B495" s="57" t="str">
        <f>'Predračun OBR 2.1'!$A$43</f>
        <v>TP</v>
      </c>
      <c r="C495" s="16" t="str">
        <f>'Predračun OBR 2.1'!$B$43</f>
        <v xml:space="preserve">Tablica za označitev prostora dim. 24x24 cm, brez utora. </v>
      </c>
      <c r="D495" s="57">
        <v>1</v>
      </c>
      <c r="E495" s="24">
        <f>'Predračun OBR 2.1'!$D$43</f>
        <v>0</v>
      </c>
      <c r="F495" s="80">
        <f>D495*E495</f>
        <v>0</v>
      </c>
      <c r="G495" s="234">
        <f t="shared" si="31"/>
        <v>0</v>
      </c>
      <c r="H495" s="197" t="s">
        <v>240</v>
      </c>
    </row>
    <row r="496" spans="1:8" ht="15.75" thickBot="1" x14ac:dyDescent="0.3">
      <c r="A496" s="98"/>
      <c r="B496" s="54"/>
      <c r="C496" s="10"/>
      <c r="D496" s="34"/>
      <c r="E496" s="23"/>
      <c r="F496" s="23"/>
      <c r="G496" s="234">
        <f t="shared" si="31"/>
        <v>0</v>
      </c>
    </row>
    <row r="497" spans="1:8" ht="15.75" thickBot="1" x14ac:dyDescent="0.3">
      <c r="A497" s="97" t="s">
        <v>193</v>
      </c>
      <c r="B497" s="55"/>
      <c r="C497" s="12"/>
      <c r="D497" s="27"/>
      <c r="E497" s="88"/>
      <c r="F497" s="89"/>
      <c r="G497" s="234">
        <f t="shared" si="31"/>
        <v>0</v>
      </c>
    </row>
    <row r="498" spans="1:8" x14ac:dyDescent="0.25">
      <c r="A498" s="13" t="s">
        <v>1</v>
      </c>
      <c r="B498" s="255" t="s">
        <v>2</v>
      </c>
      <c r="C498" s="278" t="s">
        <v>3</v>
      </c>
      <c r="D498" s="28" t="s">
        <v>4</v>
      </c>
      <c r="E498" s="64" t="s">
        <v>5</v>
      </c>
      <c r="F498" s="73" t="s">
        <v>399</v>
      </c>
      <c r="G498" s="234" t="e">
        <f t="shared" si="31"/>
        <v>#VALUE!</v>
      </c>
    </row>
    <row r="499" spans="1:8" x14ac:dyDescent="0.25">
      <c r="A499" s="3" t="s">
        <v>6</v>
      </c>
      <c r="B499" s="256"/>
      <c r="C499" s="279"/>
      <c r="D499" s="29" t="s">
        <v>7</v>
      </c>
      <c r="E499" s="39" t="s">
        <v>8</v>
      </c>
      <c r="F499" s="74" t="s">
        <v>398</v>
      </c>
      <c r="G499" s="234" t="e">
        <f t="shared" si="31"/>
        <v>#VALUE!</v>
      </c>
    </row>
    <row r="500" spans="1:8" ht="15.75" thickBot="1" x14ac:dyDescent="0.3">
      <c r="A500" s="5"/>
      <c r="B500" s="257"/>
      <c r="C500" s="280"/>
      <c r="D500" s="30" t="s">
        <v>9</v>
      </c>
      <c r="E500" s="65" t="s">
        <v>397</v>
      </c>
      <c r="F500" s="75"/>
      <c r="G500" s="234" t="e">
        <f t="shared" si="31"/>
        <v>#VALUE!</v>
      </c>
    </row>
    <row r="501" spans="1:8" ht="28.5" x14ac:dyDescent="0.25">
      <c r="A501" s="100">
        <v>1</v>
      </c>
      <c r="B501" s="58" t="str">
        <f>'Predračun OBR 2.1'!$A$50</f>
        <v>BOL</v>
      </c>
      <c r="C501" s="15" t="str">
        <f>'Predračun OBR 2.1'!$B$50</f>
        <v xml:space="preserve">Tablica z oznako bolniške sobe in dvema utoroma, dim. 24x24 cm. </v>
      </c>
      <c r="D501" s="58">
        <v>2</v>
      </c>
      <c r="E501" s="66">
        <f>'Predračun OBR 2.1'!$D$50</f>
        <v>0</v>
      </c>
      <c r="F501" s="80">
        <f>D501*E501</f>
        <v>0</v>
      </c>
      <c r="G501" s="234">
        <f t="shared" si="31"/>
        <v>0</v>
      </c>
      <c r="H501" s="197" t="s">
        <v>194</v>
      </c>
    </row>
    <row r="502" spans="1:8" ht="15.75" thickBot="1" x14ac:dyDescent="0.3">
      <c r="A502" s="98"/>
      <c r="B502" s="54"/>
      <c r="C502" s="10"/>
      <c r="D502" s="34"/>
      <c r="E502" s="23"/>
      <c r="F502" s="23"/>
      <c r="G502" s="234">
        <f t="shared" si="31"/>
        <v>0</v>
      </c>
    </row>
    <row r="503" spans="1:8" ht="15.75" thickBot="1" x14ac:dyDescent="0.3">
      <c r="A503" s="97" t="s">
        <v>83</v>
      </c>
      <c r="B503" s="55"/>
      <c r="C503" s="12"/>
      <c r="D503" s="27"/>
      <c r="E503" s="88"/>
      <c r="F503" s="89"/>
      <c r="G503" s="234">
        <f t="shared" si="31"/>
        <v>0</v>
      </c>
    </row>
    <row r="504" spans="1:8" x14ac:dyDescent="0.25">
      <c r="A504" s="13" t="s">
        <v>1</v>
      </c>
      <c r="B504" s="255" t="s">
        <v>2</v>
      </c>
      <c r="C504" s="278" t="s">
        <v>3</v>
      </c>
      <c r="D504" s="28" t="s">
        <v>4</v>
      </c>
      <c r="E504" s="64" t="s">
        <v>5</v>
      </c>
      <c r="F504" s="73" t="s">
        <v>399</v>
      </c>
      <c r="G504" s="234" t="e">
        <f t="shared" si="31"/>
        <v>#VALUE!</v>
      </c>
    </row>
    <row r="505" spans="1:8" x14ac:dyDescent="0.25">
      <c r="A505" s="3" t="s">
        <v>6</v>
      </c>
      <c r="B505" s="256"/>
      <c r="C505" s="279"/>
      <c r="D505" s="29" t="s">
        <v>7</v>
      </c>
      <c r="E505" s="39" t="s">
        <v>8</v>
      </c>
      <c r="F505" s="74" t="s">
        <v>398</v>
      </c>
      <c r="G505" s="234" t="e">
        <f t="shared" si="31"/>
        <v>#VALUE!</v>
      </c>
    </row>
    <row r="506" spans="1:8" ht="15.75" thickBot="1" x14ac:dyDescent="0.3">
      <c r="A506" s="5"/>
      <c r="B506" s="257"/>
      <c r="C506" s="280"/>
      <c r="D506" s="30" t="s">
        <v>9</v>
      </c>
      <c r="E506" s="65" t="s">
        <v>397</v>
      </c>
      <c r="F506" s="75"/>
      <c r="G506" s="234" t="e">
        <f t="shared" si="31"/>
        <v>#VALUE!</v>
      </c>
    </row>
    <row r="507" spans="1:8" ht="28.5" x14ac:dyDescent="0.25">
      <c r="A507" s="94">
        <v>1</v>
      </c>
      <c r="B507" s="57" t="str">
        <f>'Predračun OBR 2.1'!$A$43</f>
        <v>TP</v>
      </c>
      <c r="C507" s="16" t="str">
        <f>'Predračun OBR 2.1'!$B$43</f>
        <v xml:space="preserve">Tablica za označitev prostora dim. 24x24 cm, brez utora. </v>
      </c>
      <c r="D507" s="57">
        <v>1</v>
      </c>
      <c r="E507" s="24">
        <f>'Predračun OBR 2.1'!$D$43</f>
        <v>0</v>
      </c>
      <c r="F507" s="80">
        <f>D507*E507</f>
        <v>0</v>
      </c>
      <c r="G507" s="234">
        <f t="shared" si="31"/>
        <v>0</v>
      </c>
      <c r="H507" s="197" t="s">
        <v>229</v>
      </c>
    </row>
    <row r="508" spans="1:8" ht="15.75" thickBot="1" x14ac:dyDescent="0.3">
      <c r="A508" s="98"/>
      <c r="B508" s="54"/>
      <c r="C508" s="10"/>
      <c r="D508" s="34"/>
      <c r="E508" s="23"/>
      <c r="F508" s="23"/>
      <c r="G508" s="234">
        <f t="shared" si="31"/>
        <v>0</v>
      </c>
    </row>
    <row r="509" spans="1:8" ht="15.75" thickBot="1" x14ac:dyDescent="0.3">
      <c r="A509" s="97" t="s">
        <v>84</v>
      </c>
      <c r="B509" s="55"/>
      <c r="C509" s="12"/>
      <c r="D509" s="27"/>
      <c r="E509" s="88"/>
      <c r="F509" s="89"/>
      <c r="G509" s="234">
        <f t="shared" si="31"/>
        <v>0</v>
      </c>
    </row>
    <row r="510" spans="1:8" x14ac:dyDescent="0.25">
      <c r="A510" s="13" t="s">
        <v>1</v>
      </c>
      <c r="B510" s="255" t="s">
        <v>2</v>
      </c>
      <c r="C510" s="278" t="s">
        <v>3</v>
      </c>
      <c r="D510" s="28" t="s">
        <v>4</v>
      </c>
      <c r="E510" s="64" t="s">
        <v>5</v>
      </c>
      <c r="F510" s="73" t="s">
        <v>399</v>
      </c>
      <c r="G510" s="234" t="e">
        <f t="shared" si="31"/>
        <v>#VALUE!</v>
      </c>
    </row>
    <row r="511" spans="1:8" x14ac:dyDescent="0.25">
      <c r="A511" s="3" t="s">
        <v>6</v>
      </c>
      <c r="B511" s="256"/>
      <c r="C511" s="279"/>
      <c r="D511" s="29" t="s">
        <v>7</v>
      </c>
      <c r="E511" s="39" t="s">
        <v>8</v>
      </c>
      <c r="F511" s="74" t="s">
        <v>398</v>
      </c>
      <c r="G511" s="234" t="e">
        <f t="shared" si="31"/>
        <v>#VALUE!</v>
      </c>
    </row>
    <row r="512" spans="1:8" ht="15.75" thickBot="1" x14ac:dyDescent="0.3">
      <c r="A512" s="5"/>
      <c r="B512" s="257"/>
      <c r="C512" s="280"/>
      <c r="D512" s="30" t="s">
        <v>9</v>
      </c>
      <c r="E512" s="65" t="s">
        <v>397</v>
      </c>
      <c r="F512" s="75"/>
      <c r="G512" s="234" t="e">
        <f t="shared" si="31"/>
        <v>#VALUE!</v>
      </c>
    </row>
    <row r="513" spans="1:8" ht="28.5" x14ac:dyDescent="0.25">
      <c r="A513" s="99">
        <v>1</v>
      </c>
      <c r="B513" s="57" t="str">
        <f>'Predračun OBR 2.1'!$A$43</f>
        <v>TP</v>
      </c>
      <c r="C513" s="16" t="str">
        <f>'Predračun OBR 2.1'!$B$43</f>
        <v xml:space="preserve">Tablica za označitev prostora dim. 24x24 cm, brez utora. </v>
      </c>
      <c r="D513" s="57">
        <v>1</v>
      </c>
      <c r="E513" s="24">
        <f>'Predračun OBR 2.1'!$D$43</f>
        <v>0</v>
      </c>
      <c r="F513" s="80">
        <f>D513*E513</f>
        <v>0</v>
      </c>
      <c r="G513" s="234">
        <f t="shared" si="31"/>
        <v>0</v>
      </c>
      <c r="H513" s="197" t="s">
        <v>241</v>
      </c>
    </row>
    <row r="514" spans="1:8" ht="15.75" thickBot="1" x14ac:dyDescent="0.3">
      <c r="A514" s="98"/>
      <c r="B514" s="54"/>
      <c r="C514" s="10"/>
      <c r="D514" s="34"/>
      <c r="E514" s="23"/>
      <c r="F514" s="23"/>
      <c r="G514" s="234">
        <f t="shared" si="31"/>
        <v>0</v>
      </c>
    </row>
    <row r="515" spans="1:8" ht="15.75" thickBot="1" x14ac:dyDescent="0.3">
      <c r="A515" s="97" t="s">
        <v>196</v>
      </c>
      <c r="B515" s="55"/>
      <c r="C515" s="12"/>
      <c r="D515" s="27"/>
      <c r="E515" s="88"/>
      <c r="F515" s="89"/>
      <c r="G515" s="234">
        <f t="shared" si="31"/>
        <v>0</v>
      </c>
    </row>
    <row r="516" spans="1:8" x14ac:dyDescent="0.25">
      <c r="A516" s="13" t="s">
        <v>1</v>
      </c>
      <c r="B516" s="255" t="s">
        <v>2</v>
      </c>
      <c r="C516" s="278" t="s">
        <v>3</v>
      </c>
      <c r="D516" s="28" t="s">
        <v>4</v>
      </c>
      <c r="E516" s="64" t="s">
        <v>5</v>
      </c>
      <c r="F516" s="73" t="s">
        <v>399</v>
      </c>
      <c r="G516" s="234" t="e">
        <f t="shared" si="31"/>
        <v>#VALUE!</v>
      </c>
    </row>
    <row r="517" spans="1:8" x14ac:dyDescent="0.25">
      <c r="A517" s="3" t="s">
        <v>6</v>
      </c>
      <c r="B517" s="256"/>
      <c r="C517" s="279"/>
      <c r="D517" s="29" t="s">
        <v>7</v>
      </c>
      <c r="E517" s="39" t="s">
        <v>8</v>
      </c>
      <c r="F517" s="74" t="s">
        <v>398</v>
      </c>
      <c r="G517" s="234" t="e">
        <f t="shared" si="31"/>
        <v>#VALUE!</v>
      </c>
    </row>
    <row r="518" spans="1:8" ht="15.75" thickBot="1" x14ac:dyDescent="0.3">
      <c r="A518" s="5"/>
      <c r="B518" s="257"/>
      <c r="C518" s="280"/>
      <c r="D518" s="30" t="s">
        <v>9</v>
      </c>
      <c r="E518" s="65" t="s">
        <v>397</v>
      </c>
      <c r="F518" s="75"/>
      <c r="G518" s="234" t="e">
        <f t="shared" si="31"/>
        <v>#VALUE!</v>
      </c>
    </row>
    <row r="519" spans="1:8" ht="28.5" x14ac:dyDescent="0.25">
      <c r="A519" s="100">
        <v>1</v>
      </c>
      <c r="B519" s="58" t="str">
        <f>'Predračun OBR 2.1'!$A$50</f>
        <v>BOL</v>
      </c>
      <c r="C519" s="15" t="str">
        <f>'Predračun OBR 2.1'!$B$50</f>
        <v xml:space="preserve">Tablica z oznako bolniške sobe in dvema utoroma, dim. 24x24 cm. </v>
      </c>
      <c r="D519" s="58">
        <v>2</v>
      </c>
      <c r="E519" s="66">
        <f>'Predračun OBR 2.1'!$D$50</f>
        <v>0</v>
      </c>
      <c r="F519" s="80">
        <f>D519*E519</f>
        <v>0</v>
      </c>
      <c r="G519" s="234">
        <f t="shared" si="31"/>
        <v>0</v>
      </c>
      <c r="H519" s="197" t="s">
        <v>197</v>
      </c>
    </row>
    <row r="520" spans="1:8" ht="15.75" thickBot="1" x14ac:dyDescent="0.3">
      <c r="A520" s="98"/>
      <c r="B520" s="54"/>
      <c r="C520" s="10"/>
      <c r="D520" s="34"/>
      <c r="E520" s="23"/>
      <c r="F520" s="23"/>
      <c r="G520" s="234">
        <f t="shared" ref="G520:G583" si="33">E520*D520-F520</f>
        <v>0</v>
      </c>
    </row>
    <row r="521" spans="1:8" ht="15.75" thickBot="1" x14ac:dyDescent="0.3">
      <c r="A521" s="97" t="s">
        <v>85</v>
      </c>
      <c r="B521" s="55"/>
      <c r="C521" s="12"/>
      <c r="D521" s="27"/>
      <c r="E521" s="88"/>
      <c r="F521" s="89"/>
      <c r="G521" s="234">
        <f t="shared" si="33"/>
        <v>0</v>
      </c>
    </row>
    <row r="522" spans="1:8" x14ac:dyDescent="0.25">
      <c r="A522" s="13" t="s">
        <v>1</v>
      </c>
      <c r="B522" s="255" t="s">
        <v>2</v>
      </c>
      <c r="C522" s="278" t="s">
        <v>3</v>
      </c>
      <c r="D522" s="28" t="s">
        <v>4</v>
      </c>
      <c r="E522" s="64" t="s">
        <v>5</v>
      </c>
      <c r="F522" s="73" t="s">
        <v>399</v>
      </c>
      <c r="G522" s="234" t="e">
        <f t="shared" si="33"/>
        <v>#VALUE!</v>
      </c>
    </row>
    <row r="523" spans="1:8" x14ac:dyDescent="0.25">
      <c r="A523" s="3" t="s">
        <v>6</v>
      </c>
      <c r="B523" s="256"/>
      <c r="C523" s="279"/>
      <c r="D523" s="29" t="s">
        <v>7</v>
      </c>
      <c r="E523" s="39" t="s">
        <v>8</v>
      </c>
      <c r="F523" s="74" t="s">
        <v>398</v>
      </c>
      <c r="G523" s="234" t="e">
        <f t="shared" si="33"/>
        <v>#VALUE!</v>
      </c>
    </row>
    <row r="524" spans="1:8" ht="15.75" thickBot="1" x14ac:dyDescent="0.3">
      <c r="A524" s="5"/>
      <c r="B524" s="257"/>
      <c r="C524" s="280"/>
      <c r="D524" s="30" t="s">
        <v>9</v>
      </c>
      <c r="E524" s="65" t="s">
        <v>397</v>
      </c>
      <c r="F524" s="75"/>
      <c r="G524" s="234" t="e">
        <f t="shared" si="33"/>
        <v>#VALUE!</v>
      </c>
    </row>
    <row r="525" spans="1:8" ht="28.5" x14ac:dyDescent="0.25">
      <c r="A525" s="94">
        <v>1</v>
      </c>
      <c r="B525" s="57" t="str">
        <f>'Predračun OBR 2.1'!$A$43</f>
        <v>TP</v>
      </c>
      <c r="C525" s="16" t="str">
        <f>'Predračun OBR 2.1'!$B$43</f>
        <v xml:space="preserve">Tablica za označitev prostora dim. 24x24 cm, brez utora. </v>
      </c>
      <c r="D525" s="57">
        <v>1</v>
      </c>
      <c r="E525" s="24">
        <f>'Predračun OBR 2.1'!$D$43</f>
        <v>0</v>
      </c>
      <c r="F525" s="80">
        <f>D525*E525</f>
        <v>0</v>
      </c>
      <c r="G525" s="234">
        <f t="shared" si="33"/>
        <v>0</v>
      </c>
      <c r="H525" s="197" t="s">
        <v>229</v>
      </c>
    </row>
    <row r="526" spans="1:8" ht="15.75" thickBot="1" x14ac:dyDescent="0.3">
      <c r="A526" s="98"/>
      <c r="B526" s="54"/>
      <c r="C526" s="10"/>
      <c r="D526" s="34"/>
      <c r="E526" s="23"/>
      <c r="F526" s="23"/>
      <c r="G526" s="234">
        <f t="shared" si="33"/>
        <v>0</v>
      </c>
    </row>
    <row r="527" spans="1:8" ht="15.75" thickBot="1" x14ac:dyDescent="0.3">
      <c r="A527" s="97" t="s">
        <v>198</v>
      </c>
      <c r="B527" s="55"/>
      <c r="C527" s="12"/>
      <c r="D527" s="27"/>
      <c r="E527" s="88"/>
      <c r="F527" s="89"/>
      <c r="G527" s="234">
        <f t="shared" si="33"/>
        <v>0</v>
      </c>
    </row>
    <row r="528" spans="1:8" x14ac:dyDescent="0.25">
      <c r="A528" s="13" t="s">
        <v>1</v>
      </c>
      <c r="B528" s="255" t="s">
        <v>2</v>
      </c>
      <c r="C528" s="278" t="s">
        <v>3</v>
      </c>
      <c r="D528" s="28" t="s">
        <v>4</v>
      </c>
      <c r="E528" s="64" t="s">
        <v>5</v>
      </c>
      <c r="F528" s="73" t="s">
        <v>399</v>
      </c>
      <c r="G528" s="234" t="e">
        <f t="shared" si="33"/>
        <v>#VALUE!</v>
      </c>
    </row>
    <row r="529" spans="1:8" x14ac:dyDescent="0.25">
      <c r="A529" s="3" t="s">
        <v>6</v>
      </c>
      <c r="B529" s="256"/>
      <c r="C529" s="279"/>
      <c r="D529" s="29" t="s">
        <v>7</v>
      </c>
      <c r="E529" s="39" t="s">
        <v>8</v>
      </c>
      <c r="F529" s="74" t="s">
        <v>398</v>
      </c>
      <c r="G529" s="234" t="e">
        <f t="shared" si="33"/>
        <v>#VALUE!</v>
      </c>
    </row>
    <row r="530" spans="1:8" ht="15.75" thickBot="1" x14ac:dyDescent="0.3">
      <c r="A530" s="5"/>
      <c r="B530" s="257"/>
      <c r="C530" s="280"/>
      <c r="D530" s="30" t="s">
        <v>9</v>
      </c>
      <c r="E530" s="65" t="s">
        <v>397</v>
      </c>
      <c r="F530" s="75"/>
      <c r="G530" s="234" t="e">
        <f t="shared" si="33"/>
        <v>#VALUE!</v>
      </c>
    </row>
    <row r="531" spans="1:8" ht="28.5" x14ac:dyDescent="0.25">
      <c r="A531" s="100">
        <v>1</v>
      </c>
      <c r="B531" s="58" t="str">
        <f>'Predračun OBR 2.1'!$A$50</f>
        <v>BOL</v>
      </c>
      <c r="C531" s="15" t="str">
        <f>'Predračun OBR 2.1'!$B$50</f>
        <v xml:space="preserve">Tablica z oznako bolniške sobe in dvema utoroma, dim. 24x24 cm. </v>
      </c>
      <c r="D531" s="58">
        <v>2</v>
      </c>
      <c r="E531" s="66">
        <f>'Predračun OBR 2.1'!$D$50</f>
        <v>0</v>
      </c>
      <c r="F531" s="80">
        <f>D531*E531</f>
        <v>0</v>
      </c>
      <c r="G531" s="234">
        <f t="shared" si="33"/>
        <v>0</v>
      </c>
      <c r="H531" s="197" t="s">
        <v>199</v>
      </c>
    </row>
    <row r="532" spans="1:8" ht="15.75" thickBot="1" x14ac:dyDescent="0.3">
      <c r="A532" s="98"/>
      <c r="B532" s="54"/>
      <c r="C532" s="10"/>
      <c r="D532" s="34"/>
      <c r="E532" s="23"/>
      <c r="F532" s="23"/>
      <c r="G532" s="234">
        <f t="shared" si="33"/>
        <v>0</v>
      </c>
    </row>
    <row r="533" spans="1:8" ht="15.75" thickBot="1" x14ac:dyDescent="0.3">
      <c r="A533" s="97" t="s">
        <v>86</v>
      </c>
      <c r="B533" s="55"/>
      <c r="C533" s="12"/>
      <c r="D533" s="27"/>
      <c r="E533" s="88"/>
      <c r="F533" s="89"/>
      <c r="G533" s="234">
        <f t="shared" si="33"/>
        <v>0</v>
      </c>
    </row>
    <row r="534" spans="1:8" x14ac:dyDescent="0.25">
      <c r="A534" s="13" t="s">
        <v>1</v>
      </c>
      <c r="B534" s="255" t="s">
        <v>2</v>
      </c>
      <c r="C534" s="278" t="s">
        <v>3</v>
      </c>
      <c r="D534" s="28" t="s">
        <v>4</v>
      </c>
      <c r="E534" s="64" t="s">
        <v>5</v>
      </c>
      <c r="F534" s="73" t="s">
        <v>399</v>
      </c>
      <c r="G534" s="234" t="e">
        <f t="shared" si="33"/>
        <v>#VALUE!</v>
      </c>
    </row>
    <row r="535" spans="1:8" x14ac:dyDescent="0.25">
      <c r="A535" s="3" t="s">
        <v>6</v>
      </c>
      <c r="B535" s="256"/>
      <c r="C535" s="279"/>
      <c r="D535" s="29" t="s">
        <v>7</v>
      </c>
      <c r="E535" s="39" t="s">
        <v>8</v>
      </c>
      <c r="F535" s="74" t="s">
        <v>398</v>
      </c>
      <c r="G535" s="234" t="e">
        <f t="shared" si="33"/>
        <v>#VALUE!</v>
      </c>
    </row>
    <row r="536" spans="1:8" ht="15.75" thickBot="1" x14ac:dyDescent="0.3">
      <c r="A536" s="5"/>
      <c r="B536" s="257"/>
      <c r="C536" s="280"/>
      <c r="D536" s="30" t="s">
        <v>9</v>
      </c>
      <c r="E536" s="65" t="s">
        <v>397</v>
      </c>
      <c r="F536" s="75"/>
      <c r="G536" s="234" t="e">
        <f t="shared" si="33"/>
        <v>#VALUE!</v>
      </c>
    </row>
    <row r="537" spans="1:8" ht="28.5" x14ac:dyDescent="0.25">
      <c r="A537" s="94">
        <v>1</v>
      </c>
      <c r="B537" s="57" t="str">
        <f>'Predračun OBR 2.1'!$A$43</f>
        <v>TP</v>
      </c>
      <c r="C537" s="16" t="str">
        <f>'Predračun OBR 2.1'!$B$43</f>
        <v xml:space="preserve">Tablica za označitev prostora dim. 24x24 cm, brez utora. </v>
      </c>
      <c r="D537" s="57">
        <v>1</v>
      </c>
      <c r="E537" s="24">
        <f>'Predračun OBR 2.1'!$D$43</f>
        <v>0</v>
      </c>
      <c r="F537" s="80">
        <f>D537*E537</f>
        <v>0</v>
      </c>
      <c r="G537" s="234">
        <f t="shared" si="33"/>
        <v>0</v>
      </c>
      <c r="H537" s="197" t="s">
        <v>229</v>
      </c>
    </row>
    <row r="538" spans="1:8" ht="15.75" thickBot="1" x14ac:dyDescent="0.3">
      <c r="A538" s="98"/>
      <c r="B538" s="54"/>
      <c r="C538" s="10"/>
      <c r="D538" s="34"/>
      <c r="E538" s="23"/>
      <c r="F538" s="23"/>
      <c r="G538" s="234">
        <f t="shared" si="33"/>
        <v>0</v>
      </c>
    </row>
    <row r="539" spans="1:8" ht="15.75" thickBot="1" x14ac:dyDescent="0.3">
      <c r="A539" s="97" t="s">
        <v>87</v>
      </c>
      <c r="B539" s="55"/>
      <c r="C539" s="12"/>
      <c r="D539" s="27"/>
      <c r="E539" s="88"/>
      <c r="F539" s="89"/>
      <c r="G539" s="234">
        <f t="shared" si="33"/>
        <v>0</v>
      </c>
    </row>
    <row r="540" spans="1:8" x14ac:dyDescent="0.25">
      <c r="A540" s="13" t="s">
        <v>1</v>
      </c>
      <c r="B540" s="255" t="s">
        <v>2</v>
      </c>
      <c r="C540" s="278" t="s">
        <v>3</v>
      </c>
      <c r="D540" s="28" t="s">
        <v>4</v>
      </c>
      <c r="E540" s="64" t="s">
        <v>5</v>
      </c>
      <c r="F540" s="73" t="s">
        <v>399</v>
      </c>
      <c r="G540" s="234" t="e">
        <f t="shared" si="33"/>
        <v>#VALUE!</v>
      </c>
    </row>
    <row r="541" spans="1:8" x14ac:dyDescent="0.25">
      <c r="A541" s="3" t="s">
        <v>6</v>
      </c>
      <c r="B541" s="256"/>
      <c r="C541" s="279"/>
      <c r="D541" s="29" t="s">
        <v>7</v>
      </c>
      <c r="E541" s="39" t="s">
        <v>8</v>
      </c>
      <c r="F541" s="74" t="s">
        <v>398</v>
      </c>
      <c r="G541" s="234" t="e">
        <f t="shared" si="33"/>
        <v>#VALUE!</v>
      </c>
    </row>
    <row r="542" spans="1:8" ht="15.75" thickBot="1" x14ac:dyDescent="0.3">
      <c r="A542" s="5"/>
      <c r="B542" s="257"/>
      <c r="C542" s="280"/>
      <c r="D542" s="30" t="s">
        <v>9</v>
      </c>
      <c r="E542" s="65" t="s">
        <v>397</v>
      </c>
      <c r="F542" s="75"/>
      <c r="G542" s="234" t="e">
        <f t="shared" si="33"/>
        <v>#VALUE!</v>
      </c>
    </row>
    <row r="543" spans="1:8" x14ac:dyDescent="0.25">
      <c r="A543" s="100">
        <v>1</v>
      </c>
      <c r="B543" s="58" t="str">
        <f>'Predračun OBR 2.1'!A34</f>
        <v>TI1</v>
      </c>
      <c r="C543" s="15" t="str">
        <f>'Predračun OBR 2.1'!B34</f>
        <v xml:space="preserve">Informativna tabla, enojna dimenzij 100 x 30 cm. </v>
      </c>
      <c r="D543" s="58">
        <v>1</v>
      </c>
      <c r="E543" s="66">
        <f>'Predračun OBR 2.1'!D34</f>
        <v>0</v>
      </c>
      <c r="F543" s="80">
        <f>D543*E543</f>
        <v>0</v>
      </c>
      <c r="G543" s="234">
        <f t="shared" si="33"/>
        <v>0</v>
      </c>
      <c r="H543" s="197" t="s">
        <v>462</v>
      </c>
    </row>
    <row r="544" spans="1:8" ht="28.5" x14ac:dyDescent="0.25">
      <c r="A544" s="100">
        <f>1+A543</f>
        <v>2</v>
      </c>
      <c r="B544" s="58" t="str">
        <f>'Predračun OBR 2.1'!A46</f>
        <v>TP3</v>
      </c>
      <c r="C544" s="15" t="str">
        <f>'Predračun OBR 2.1'!B46</f>
        <v xml:space="preserve">Tablica za označitev prostora dim. 24x24 cm, s tremi utori. </v>
      </c>
      <c r="D544" s="58">
        <v>2</v>
      </c>
      <c r="E544" s="66">
        <f>'Predračun OBR 2.1'!D46</f>
        <v>0</v>
      </c>
      <c r="F544" s="80">
        <f>D544*E544</f>
        <v>0</v>
      </c>
      <c r="G544" s="234">
        <f t="shared" si="33"/>
        <v>0</v>
      </c>
      <c r="H544" s="197" t="s">
        <v>462</v>
      </c>
    </row>
    <row r="545" spans="1:9" s="49" customFormat="1" x14ac:dyDescent="0.25">
      <c r="A545" s="102">
        <f t="shared" ref="A545" si="34">A544+1</f>
        <v>3</v>
      </c>
      <c r="B545" s="70" t="str">
        <f>'Predračun OBR 2.1'!A47</f>
        <v>TOBV</v>
      </c>
      <c r="C545" s="71" t="str">
        <f>'Predračun OBR 2.1'!B47</f>
        <v>Tablica OBVESTILA dim. 37,6 x 25,6 cm.</v>
      </c>
      <c r="D545" s="70">
        <v>2</v>
      </c>
      <c r="E545" s="72">
        <f>'Predračun OBR 2.1'!D47</f>
        <v>0</v>
      </c>
      <c r="F545" s="82">
        <f>D545*E545</f>
        <v>0</v>
      </c>
      <c r="G545" s="234">
        <f t="shared" si="33"/>
        <v>0</v>
      </c>
      <c r="H545" s="197"/>
      <c r="I545" s="199"/>
    </row>
    <row r="546" spans="1:9" x14ac:dyDescent="0.25">
      <c r="A546" s="98"/>
      <c r="B546" s="54"/>
      <c r="C546" s="10"/>
      <c r="D546" s="34"/>
      <c r="E546" s="23"/>
      <c r="F546" s="23"/>
      <c r="G546" s="234">
        <f t="shared" si="33"/>
        <v>0</v>
      </c>
    </row>
    <row r="547" spans="1:9" ht="15.75" thickBot="1" x14ac:dyDescent="0.3">
      <c r="A547" s="98"/>
      <c r="B547" s="54"/>
      <c r="C547" s="10"/>
      <c r="D547" s="34"/>
      <c r="E547" s="23"/>
      <c r="F547" s="23"/>
      <c r="G547" s="234">
        <f t="shared" si="33"/>
        <v>0</v>
      </c>
    </row>
    <row r="548" spans="1:9" ht="15.75" thickBot="1" x14ac:dyDescent="0.3">
      <c r="A548" s="97" t="s">
        <v>88</v>
      </c>
      <c r="B548" s="55"/>
      <c r="C548" s="12"/>
      <c r="D548" s="27"/>
      <c r="E548" s="88"/>
      <c r="F548" s="89"/>
      <c r="G548" s="234">
        <f t="shared" si="33"/>
        <v>0</v>
      </c>
    </row>
    <row r="549" spans="1:9" x14ac:dyDescent="0.25">
      <c r="A549" s="13" t="s">
        <v>1</v>
      </c>
      <c r="B549" s="255" t="s">
        <v>2</v>
      </c>
      <c r="C549" s="278" t="s">
        <v>3</v>
      </c>
      <c r="D549" s="28" t="s">
        <v>4</v>
      </c>
      <c r="E549" s="64" t="s">
        <v>5</v>
      </c>
      <c r="F549" s="73" t="s">
        <v>399</v>
      </c>
      <c r="G549" s="234" t="e">
        <f t="shared" si="33"/>
        <v>#VALUE!</v>
      </c>
    </row>
    <row r="550" spans="1:9" x14ac:dyDescent="0.25">
      <c r="A550" s="3" t="s">
        <v>6</v>
      </c>
      <c r="B550" s="256"/>
      <c r="C550" s="279"/>
      <c r="D550" s="29" t="s">
        <v>7</v>
      </c>
      <c r="E550" s="39" t="s">
        <v>8</v>
      </c>
      <c r="F550" s="74" t="s">
        <v>398</v>
      </c>
      <c r="G550" s="234" t="e">
        <f t="shared" si="33"/>
        <v>#VALUE!</v>
      </c>
    </row>
    <row r="551" spans="1:9" ht="15.75" thickBot="1" x14ac:dyDescent="0.3">
      <c r="A551" s="5"/>
      <c r="B551" s="257"/>
      <c r="C551" s="280"/>
      <c r="D551" s="30" t="s">
        <v>9</v>
      </c>
      <c r="E551" s="65" t="s">
        <v>397</v>
      </c>
      <c r="F551" s="75"/>
      <c r="G551" s="234" t="e">
        <f t="shared" si="33"/>
        <v>#VALUE!</v>
      </c>
    </row>
    <row r="552" spans="1:9" ht="28.5" x14ac:dyDescent="0.25">
      <c r="A552" s="96">
        <f t="shared" ref="A552" si="35">A551+1</f>
        <v>1</v>
      </c>
      <c r="B552" s="57" t="str">
        <f>'Predračun OBR 2.1'!$A$43</f>
        <v>TP</v>
      </c>
      <c r="C552" s="16" t="str">
        <f>'Predračun OBR 2.1'!$B$43</f>
        <v xml:space="preserve">Tablica za označitev prostora dim. 24x24 cm, brez utora. </v>
      </c>
      <c r="D552" s="57">
        <v>1</v>
      </c>
      <c r="E552" s="24">
        <f>'Predračun OBR 2.1'!$D$43</f>
        <v>0</v>
      </c>
      <c r="F552" s="80">
        <f>D552*E552</f>
        <v>0</v>
      </c>
      <c r="G552" s="234">
        <f t="shared" si="33"/>
        <v>0</v>
      </c>
      <c r="H552" s="197" t="s">
        <v>204</v>
      </c>
    </row>
    <row r="553" spans="1:9" ht="15.75" thickBot="1" x14ac:dyDescent="0.3">
      <c r="A553" s="98"/>
      <c r="B553" s="54"/>
      <c r="C553" s="10"/>
      <c r="D553" s="34"/>
      <c r="E553" s="23"/>
      <c r="F553" s="23"/>
      <c r="G553" s="234">
        <f t="shared" si="33"/>
        <v>0</v>
      </c>
    </row>
    <row r="554" spans="1:9" ht="15.75" thickBot="1" x14ac:dyDescent="0.3">
      <c r="A554" s="97" t="s">
        <v>89</v>
      </c>
      <c r="B554" s="55"/>
      <c r="C554" s="12"/>
      <c r="D554" s="27"/>
      <c r="E554" s="88"/>
      <c r="F554" s="89"/>
      <c r="G554" s="234">
        <f t="shared" si="33"/>
        <v>0</v>
      </c>
    </row>
    <row r="555" spans="1:9" x14ac:dyDescent="0.25">
      <c r="A555" s="13" t="s">
        <v>1</v>
      </c>
      <c r="B555" s="255" t="s">
        <v>2</v>
      </c>
      <c r="C555" s="278" t="s">
        <v>3</v>
      </c>
      <c r="D555" s="28" t="s">
        <v>4</v>
      </c>
      <c r="E555" s="64" t="s">
        <v>5</v>
      </c>
      <c r="F555" s="73" t="s">
        <v>399</v>
      </c>
      <c r="G555" s="234" t="e">
        <f t="shared" si="33"/>
        <v>#VALUE!</v>
      </c>
    </row>
    <row r="556" spans="1:9" x14ac:dyDescent="0.25">
      <c r="A556" s="3" t="s">
        <v>6</v>
      </c>
      <c r="B556" s="256"/>
      <c r="C556" s="279"/>
      <c r="D556" s="29" t="s">
        <v>7</v>
      </c>
      <c r="E556" s="39" t="s">
        <v>8</v>
      </c>
      <c r="F556" s="74" t="s">
        <v>398</v>
      </c>
      <c r="G556" s="234" t="e">
        <f t="shared" si="33"/>
        <v>#VALUE!</v>
      </c>
    </row>
    <row r="557" spans="1:9" ht="15.75" thickBot="1" x14ac:dyDescent="0.3">
      <c r="A557" s="5"/>
      <c r="B557" s="257"/>
      <c r="C557" s="280"/>
      <c r="D557" s="30" t="s">
        <v>9</v>
      </c>
      <c r="E557" s="65" t="s">
        <v>397</v>
      </c>
      <c r="F557" s="75"/>
      <c r="G557" s="234" t="e">
        <f t="shared" si="33"/>
        <v>#VALUE!</v>
      </c>
    </row>
    <row r="558" spans="1:9" ht="28.5" x14ac:dyDescent="0.25">
      <c r="A558" s="94">
        <v>1</v>
      </c>
      <c r="B558" s="57" t="str">
        <f>'Predračun OBR 2.1'!$A$43</f>
        <v>TP</v>
      </c>
      <c r="C558" s="16" t="str">
        <f>'Predračun OBR 2.1'!$B$43</f>
        <v xml:space="preserve">Tablica za označitev prostora dim. 24x24 cm, brez utora. </v>
      </c>
      <c r="D558" s="57">
        <v>1</v>
      </c>
      <c r="E558" s="24">
        <f>'Predračun OBR 2.1'!$D$43</f>
        <v>0</v>
      </c>
      <c r="F558" s="80">
        <f>D558*E558</f>
        <v>0</v>
      </c>
      <c r="G558" s="234">
        <f t="shared" si="33"/>
        <v>0</v>
      </c>
      <c r="H558" s="197" t="s">
        <v>229</v>
      </c>
    </row>
    <row r="559" spans="1:9" ht="15.75" thickBot="1" x14ac:dyDescent="0.3">
      <c r="A559" s="98"/>
      <c r="B559" s="56"/>
      <c r="C559" s="10"/>
      <c r="F559" s="38"/>
      <c r="G559" s="234">
        <f t="shared" si="33"/>
        <v>0</v>
      </c>
    </row>
    <row r="560" spans="1:9" ht="15.75" thickBot="1" x14ac:dyDescent="0.3">
      <c r="A560" s="97" t="s">
        <v>90</v>
      </c>
      <c r="B560" s="55"/>
      <c r="C560" s="18"/>
      <c r="D560" s="27"/>
      <c r="E560" s="88"/>
      <c r="F560" s="89"/>
      <c r="G560" s="234">
        <f t="shared" si="33"/>
        <v>0</v>
      </c>
    </row>
    <row r="561" spans="1:8" x14ac:dyDescent="0.25">
      <c r="A561" s="13" t="s">
        <v>1</v>
      </c>
      <c r="B561" s="255" t="s">
        <v>2</v>
      </c>
      <c r="C561" s="278" t="s">
        <v>3</v>
      </c>
      <c r="D561" s="28" t="s">
        <v>4</v>
      </c>
      <c r="E561" s="64" t="s">
        <v>5</v>
      </c>
      <c r="F561" s="73" t="s">
        <v>399</v>
      </c>
      <c r="G561" s="234" t="e">
        <f t="shared" si="33"/>
        <v>#VALUE!</v>
      </c>
    </row>
    <row r="562" spans="1:8" x14ac:dyDescent="0.25">
      <c r="A562" s="3" t="s">
        <v>6</v>
      </c>
      <c r="B562" s="256"/>
      <c r="C562" s="279"/>
      <c r="D562" s="29" t="s">
        <v>7</v>
      </c>
      <c r="E562" s="39" t="s">
        <v>8</v>
      </c>
      <c r="F562" s="74" t="s">
        <v>398</v>
      </c>
      <c r="G562" s="234" t="e">
        <f t="shared" si="33"/>
        <v>#VALUE!</v>
      </c>
    </row>
    <row r="563" spans="1:8" ht="15.75" thickBot="1" x14ac:dyDescent="0.3">
      <c r="A563" s="5"/>
      <c r="B563" s="257"/>
      <c r="C563" s="280"/>
      <c r="D563" s="30" t="s">
        <v>9</v>
      </c>
      <c r="E563" s="65" t="s">
        <v>397</v>
      </c>
      <c r="F563" s="75"/>
      <c r="G563" s="234" t="e">
        <f t="shared" si="33"/>
        <v>#VALUE!</v>
      </c>
    </row>
    <row r="564" spans="1:8" ht="28.5" x14ac:dyDescent="0.25">
      <c r="A564" s="94">
        <v>1</v>
      </c>
      <c r="B564" s="57" t="str">
        <f>'Predračun OBR 2.1'!$A$43</f>
        <v>TP</v>
      </c>
      <c r="C564" s="16" t="str">
        <f>'Predračun OBR 2.1'!$B$43</f>
        <v xml:space="preserve">Tablica za označitev prostora dim. 24x24 cm, brez utora. </v>
      </c>
      <c r="D564" s="57">
        <v>1</v>
      </c>
      <c r="E564" s="24">
        <f>'Predračun OBR 2.1'!$D$43</f>
        <v>0</v>
      </c>
      <c r="F564" s="80">
        <f>D564*E564</f>
        <v>0</v>
      </c>
      <c r="G564" s="234">
        <f t="shared" si="33"/>
        <v>0</v>
      </c>
      <c r="H564" s="197" t="s">
        <v>242</v>
      </c>
    </row>
    <row r="565" spans="1:8" ht="15.75" thickBot="1" x14ac:dyDescent="0.3">
      <c r="A565" s="98"/>
      <c r="B565" s="54"/>
      <c r="C565" s="17"/>
      <c r="D565" s="34"/>
      <c r="E565" s="23"/>
      <c r="F565" s="23"/>
      <c r="G565" s="234">
        <f t="shared" si="33"/>
        <v>0</v>
      </c>
    </row>
    <row r="566" spans="1:8" ht="15.75" thickBot="1" x14ac:dyDescent="0.3">
      <c r="A566" s="93" t="s">
        <v>91</v>
      </c>
      <c r="B566" s="50"/>
      <c r="C566" s="2"/>
      <c r="D566" s="27"/>
      <c r="E566" s="88"/>
      <c r="F566" s="89"/>
      <c r="G566" s="234">
        <f t="shared" si="33"/>
        <v>0</v>
      </c>
    </row>
    <row r="567" spans="1:8" x14ac:dyDescent="0.25">
      <c r="A567" s="13" t="s">
        <v>1</v>
      </c>
      <c r="B567" s="255" t="s">
        <v>2</v>
      </c>
      <c r="C567" s="281" t="s">
        <v>3</v>
      </c>
      <c r="D567" s="28" t="s">
        <v>4</v>
      </c>
      <c r="E567" s="64" t="s">
        <v>5</v>
      </c>
      <c r="F567" s="73" t="s">
        <v>399</v>
      </c>
      <c r="G567" s="234" t="e">
        <f t="shared" si="33"/>
        <v>#VALUE!</v>
      </c>
    </row>
    <row r="568" spans="1:8" x14ac:dyDescent="0.25">
      <c r="A568" s="3" t="s">
        <v>6</v>
      </c>
      <c r="B568" s="256"/>
      <c r="C568" s="282"/>
      <c r="D568" s="29" t="s">
        <v>7</v>
      </c>
      <c r="E568" s="39" t="s">
        <v>8</v>
      </c>
      <c r="F568" s="74" t="s">
        <v>398</v>
      </c>
      <c r="G568" s="234" t="e">
        <f t="shared" si="33"/>
        <v>#VALUE!</v>
      </c>
    </row>
    <row r="569" spans="1:8" ht="15.75" thickBot="1" x14ac:dyDescent="0.3">
      <c r="A569" s="5"/>
      <c r="B569" s="257"/>
      <c r="C569" s="283"/>
      <c r="D569" s="30" t="s">
        <v>9</v>
      </c>
      <c r="E569" s="65" t="s">
        <v>397</v>
      </c>
      <c r="F569" s="75"/>
      <c r="G569" s="234" t="e">
        <f t="shared" si="33"/>
        <v>#VALUE!</v>
      </c>
    </row>
    <row r="570" spans="1:8" x14ac:dyDescent="0.25">
      <c r="A570" s="94">
        <v>1</v>
      </c>
      <c r="B570" s="51" t="str">
        <f>'Predračun OBR 2.1'!A37</f>
        <v>TV1</v>
      </c>
      <c r="C570" s="6" t="str">
        <f>'Predračun OBR 2.1'!B37</f>
        <v xml:space="preserve">Tablica vodstva oddelka dim. 27x24 cm s tremi utori. </v>
      </c>
      <c r="D570" s="51">
        <v>2</v>
      </c>
      <c r="E570" s="36">
        <f>'Predračun OBR 2.1'!D37</f>
        <v>0</v>
      </c>
      <c r="F570" s="76">
        <f>D570*E570</f>
        <v>0</v>
      </c>
      <c r="G570" s="234">
        <f t="shared" si="33"/>
        <v>0</v>
      </c>
    </row>
    <row r="571" spans="1:8" ht="28.5" x14ac:dyDescent="0.25">
      <c r="A571" s="96">
        <f>A570+1</f>
        <v>2</v>
      </c>
      <c r="B571" s="51" t="str">
        <f>'Predračun OBR 2.1'!A35</f>
        <v>TI2</v>
      </c>
      <c r="C571" s="6" t="str">
        <f>'Predračun OBR 2.1'!B35</f>
        <v xml:space="preserve">Informativna tabla viseča, obojestranska, dvojna dimenzij 2 x (100 x 30) cm. </v>
      </c>
      <c r="D571" s="51">
        <v>1</v>
      </c>
      <c r="E571" s="36">
        <f>'Predračun OBR 2.1'!D35</f>
        <v>0</v>
      </c>
      <c r="F571" s="76">
        <f>D571*E571</f>
        <v>0</v>
      </c>
      <c r="G571" s="234">
        <f t="shared" si="33"/>
        <v>0</v>
      </c>
      <c r="H571" s="197" t="s">
        <v>243</v>
      </c>
    </row>
    <row r="572" spans="1:8" ht="42.75" x14ac:dyDescent="0.25">
      <c r="A572" s="96">
        <f>A571+1</f>
        <v>3</v>
      </c>
      <c r="B572" s="51" t="str">
        <f>'Predračun OBR 2.1'!A39</f>
        <v>TO1</v>
      </c>
      <c r="C572" s="6" t="str">
        <f>'Predračun OBR 2.1'!B39</f>
        <v xml:space="preserve">Tablica oddelka nalepka nad steklena vrta, dimenzije se prilagodijo dimenzijam vrat. Okvirne dimenzije  so  160/35 cm ali manj. </v>
      </c>
      <c r="D572" s="51">
        <v>1</v>
      </c>
      <c r="E572" s="36">
        <f>'Predračun OBR 2.1'!D39</f>
        <v>0</v>
      </c>
      <c r="F572" s="76">
        <f>D572*E572</f>
        <v>0</v>
      </c>
      <c r="G572" s="234">
        <f t="shared" si="33"/>
        <v>0</v>
      </c>
      <c r="H572" s="197" t="s">
        <v>243</v>
      </c>
    </row>
    <row r="573" spans="1:8" ht="28.5" x14ac:dyDescent="0.25">
      <c r="A573" s="94">
        <f>A572+1</f>
        <v>4</v>
      </c>
      <c r="B573" s="51" t="str">
        <f>'Predračun OBR 2.1'!A43</f>
        <v>TP</v>
      </c>
      <c r="C573" s="6" t="str">
        <f>'Predračun OBR 2.1'!B43</f>
        <v xml:space="preserve">Tablica za označitev prostora dim. 24x24 cm, brez utora. </v>
      </c>
      <c r="D573" s="51">
        <v>1</v>
      </c>
      <c r="E573" s="36">
        <f>'Predračun OBR 2.1'!D43</f>
        <v>0</v>
      </c>
      <c r="F573" s="76">
        <f>D573*E573</f>
        <v>0</v>
      </c>
      <c r="G573" s="234">
        <f t="shared" si="33"/>
        <v>0</v>
      </c>
      <c r="H573" s="197" t="s">
        <v>243</v>
      </c>
    </row>
    <row r="574" spans="1:8" x14ac:dyDescent="0.25">
      <c r="A574" s="94">
        <f>A573+1</f>
        <v>5</v>
      </c>
      <c r="B574" s="53" t="str">
        <f>'Predračun OBR 2.1'!A47</f>
        <v>TOBV</v>
      </c>
      <c r="C574" s="7" t="str">
        <f>'Predračun OBR 2.1'!B47</f>
        <v>Tablica OBVESTILA dim. 37,6 x 25,6 cm.</v>
      </c>
      <c r="D574" s="53">
        <v>6</v>
      </c>
      <c r="E574" s="37">
        <f>'Predračun OBR 2.1'!D47</f>
        <v>0</v>
      </c>
      <c r="F574" s="76">
        <f>D574*E574</f>
        <v>0</v>
      </c>
      <c r="G574" s="234">
        <f t="shared" si="33"/>
        <v>0</v>
      </c>
    </row>
    <row r="575" spans="1:8" ht="15.75" thickBot="1" x14ac:dyDescent="0.3">
      <c r="A575" s="98"/>
      <c r="B575" s="54"/>
      <c r="C575" s="17"/>
      <c r="D575" s="34"/>
      <c r="E575" s="23"/>
      <c r="F575" s="23"/>
      <c r="G575" s="234">
        <f t="shared" si="33"/>
        <v>0</v>
      </c>
    </row>
    <row r="576" spans="1:8" ht="15.75" thickBot="1" x14ac:dyDescent="0.3">
      <c r="A576" s="97" t="s">
        <v>92</v>
      </c>
      <c r="B576" s="55"/>
      <c r="C576" s="12"/>
      <c r="D576" s="27"/>
      <c r="E576" s="88"/>
      <c r="F576" s="89"/>
      <c r="G576" s="234">
        <f t="shared" si="33"/>
        <v>0</v>
      </c>
    </row>
    <row r="577" spans="1:8" x14ac:dyDescent="0.25">
      <c r="A577" s="13" t="s">
        <v>1</v>
      </c>
      <c r="B577" s="255" t="s">
        <v>2</v>
      </c>
      <c r="C577" s="278" t="s">
        <v>3</v>
      </c>
      <c r="D577" s="28" t="s">
        <v>4</v>
      </c>
      <c r="E577" s="64" t="s">
        <v>5</v>
      </c>
      <c r="F577" s="73" t="s">
        <v>399</v>
      </c>
      <c r="G577" s="234" t="e">
        <f t="shared" si="33"/>
        <v>#VALUE!</v>
      </c>
    </row>
    <row r="578" spans="1:8" x14ac:dyDescent="0.25">
      <c r="A578" s="3" t="s">
        <v>6</v>
      </c>
      <c r="B578" s="256"/>
      <c r="C578" s="279"/>
      <c r="D578" s="29" t="s">
        <v>7</v>
      </c>
      <c r="E578" s="39" t="s">
        <v>8</v>
      </c>
      <c r="F578" s="74" t="s">
        <v>398</v>
      </c>
      <c r="G578" s="234" t="e">
        <f t="shared" si="33"/>
        <v>#VALUE!</v>
      </c>
    </row>
    <row r="579" spans="1:8" ht="15.75" thickBot="1" x14ac:dyDescent="0.3">
      <c r="A579" s="5"/>
      <c r="B579" s="257"/>
      <c r="C579" s="280"/>
      <c r="D579" s="30" t="s">
        <v>9</v>
      </c>
      <c r="E579" s="65" t="s">
        <v>397</v>
      </c>
      <c r="F579" s="75"/>
      <c r="G579" s="234" t="e">
        <f t="shared" si="33"/>
        <v>#VALUE!</v>
      </c>
    </row>
    <row r="580" spans="1:8" ht="28.5" x14ac:dyDescent="0.25">
      <c r="A580" s="94">
        <v>1</v>
      </c>
      <c r="B580" s="57" t="str">
        <f>'Predračun OBR 2.1'!$A$43</f>
        <v>TP</v>
      </c>
      <c r="C580" s="16" t="str">
        <f>'Predračun OBR 2.1'!$B$43</f>
        <v xml:space="preserve">Tablica za označitev prostora dim. 24x24 cm, brez utora. </v>
      </c>
      <c r="D580" s="57">
        <v>1</v>
      </c>
      <c r="E580" s="24">
        <f>'Predračun OBR 2.1'!$D$43</f>
        <v>0</v>
      </c>
      <c r="F580" s="80">
        <f>D580*E580</f>
        <v>0</v>
      </c>
      <c r="G580" s="234">
        <f t="shared" si="33"/>
        <v>0</v>
      </c>
      <c r="H580" s="197" t="s">
        <v>244</v>
      </c>
    </row>
    <row r="581" spans="1:8" ht="15.75" thickBot="1" x14ac:dyDescent="0.3">
      <c r="A581" s="98"/>
      <c r="B581" s="54"/>
      <c r="C581" s="17"/>
      <c r="D581" s="34"/>
      <c r="E581" s="23"/>
      <c r="F581" s="23"/>
      <c r="G581" s="234">
        <f t="shared" si="33"/>
        <v>0</v>
      </c>
    </row>
    <row r="582" spans="1:8" ht="15.75" thickBot="1" x14ac:dyDescent="0.3">
      <c r="A582" s="97" t="s">
        <v>93</v>
      </c>
      <c r="B582" s="55"/>
      <c r="C582" s="12"/>
      <c r="D582" s="27"/>
      <c r="E582" s="88"/>
      <c r="F582" s="89"/>
      <c r="G582" s="234">
        <f t="shared" si="33"/>
        <v>0</v>
      </c>
    </row>
    <row r="583" spans="1:8" x14ac:dyDescent="0.25">
      <c r="A583" s="13" t="s">
        <v>1</v>
      </c>
      <c r="B583" s="255" t="s">
        <v>2</v>
      </c>
      <c r="C583" s="278" t="s">
        <v>3</v>
      </c>
      <c r="D583" s="28" t="s">
        <v>4</v>
      </c>
      <c r="E583" s="64" t="s">
        <v>5</v>
      </c>
      <c r="F583" s="73" t="s">
        <v>399</v>
      </c>
      <c r="G583" s="234" t="e">
        <f t="shared" si="33"/>
        <v>#VALUE!</v>
      </c>
    </row>
    <row r="584" spans="1:8" x14ac:dyDescent="0.25">
      <c r="A584" s="3" t="s">
        <v>6</v>
      </c>
      <c r="B584" s="256"/>
      <c r="C584" s="279"/>
      <c r="D584" s="29" t="s">
        <v>7</v>
      </c>
      <c r="E584" s="39" t="s">
        <v>8</v>
      </c>
      <c r="F584" s="74" t="s">
        <v>398</v>
      </c>
      <c r="G584" s="234" t="e">
        <f t="shared" ref="G584:G647" si="36">E584*D584-F584</f>
        <v>#VALUE!</v>
      </c>
    </row>
    <row r="585" spans="1:8" ht="15.75" thickBot="1" x14ac:dyDescent="0.3">
      <c r="A585" s="5"/>
      <c r="B585" s="257"/>
      <c r="C585" s="280"/>
      <c r="D585" s="30" t="s">
        <v>9</v>
      </c>
      <c r="E585" s="65" t="s">
        <v>397</v>
      </c>
      <c r="F585" s="75"/>
      <c r="G585" s="234" t="e">
        <f t="shared" si="36"/>
        <v>#VALUE!</v>
      </c>
    </row>
    <row r="586" spans="1:8" ht="28.5" x14ac:dyDescent="0.25">
      <c r="A586" s="94">
        <f t="shared" ref="A586" si="37">A585+1</f>
        <v>1</v>
      </c>
      <c r="B586" s="57" t="str">
        <f>'Predračun OBR 2.1'!$A$43</f>
        <v>TP</v>
      </c>
      <c r="C586" s="16" t="str">
        <f>'Predračun OBR 2.1'!$B$43</f>
        <v xml:space="preserve">Tablica za označitev prostora dim. 24x24 cm, brez utora. </v>
      </c>
      <c r="D586" s="57">
        <v>1</v>
      </c>
      <c r="E586" s="24">
        <f>'Predračun OBR 2.1'!$D$43</f>
        <v>0</v>
      </c>
      <c r="F586" s="80">
        <f>D586*E586</f>
        <v>0</v>
      </c>
      <c r="G586" s="234">
        <f t="shared" si="36"/>
        <v>0</v>
      </c>
      <c r="H586" s="197" t="s">
        <v>245</v>
      </c>
    </row>
    <row r="587" spans="1:8" ht="15.75" thickBot="1" x14ac:dyDescent="0.3">
      <c r="A587" s="98"/>
      <c r="B587" s="54"/>
      <c r="C587" s="17"/>
      <c r="D587" s="34"/>
      <c r="E587" s="23"/>
      <c r="F587" s="23"/>
      <c r="G587" s="234">
        <f t="shared" si="36"/>
        <v>0</v>
      </c>
    </row>
    <row r="588" spans="1:8" ht="15.75" thickBot="1" x14ac:dyDescent="0.3">
      <c r="A588" s="97" t="s">
        <v>94</v>
      </c>
      <c r="B588" s="55"/>
      <c r="C588" s="12"/>
      <c r="D588" s="27"/>
      <c r="E588" s="88"/>
      <c r="F588" s="89"/>
      <c r="G588" s="234">
        <f t="shared" si="36"/>
        <v>0</v>
      </c>
    </row>
    <row r="589" spans="1:8" x14ac:dyDescent="0.25">
      <c r="A589" s="13" t="s">
        <v>1</v>
      </c>
      <c r="B589" s="255" t="s">
        <v>2</v>
      </c>
      <c r="C589" s="278" t="s">
        <v>3</v>
      </c>
      <c r="D589" s="28" t="s">
        <v>4</v>
      </c>
      <c r="E589" s="64" t="s">
        <v>5</v>
      </c>
      <c r="F589" s="73" t="s">
        <v>399</v>
      </c>
      <c r="G589" s="234" t="e">
        <f t="shared" si="36"/>
        <v>#VALUE!</v>
      </c>
    </row>
    <row r="590" spans="1:8" x14ac:dyDescent="0.25">
      <c r="A590" s="3" t="s">
        <v>6</v>
      </c>
      <c r="B590" s="256"/>
      <c r="C590" s="279"/>
      <c r="D590" s="29" t="s">
        <v>7</v>
      </c>
      <c r="E590" s="39" t="s">
        <v>8</v>
      </c>
      <c r="F590" s="74" t="s">
        <v>398</v>
      </c>
      <c r="G590" s="234" t="e">
        <f t="shared" si="36"/>
        <v>#VALUE!</v>
      </c>
    </row>
    <row r="591" spans="1:8" ht="15.75" thickBot="1" x14ac:dyDescent="0.3">
      <c r="A591" s="5"/>
      <c r="B591" s="257"/>
      <c r="C591" s="280"/>
      <c r="D591" s="30" t="s">
        <v>9</v>
      </c>
      <c r="E591" s="65" t="s">
        <v>397</v>
      </c>
      <c r="F591" s="75"/>
      <c r="G591" s="234" t="e">
        <f t="shared" si="36"/>
        <v>#VALUE!</v>
      </c>
    </row>
    <row r="592" spans="1:8" ht="28.5" x14ac:dyDescent="0.25">
      <c r="A592" s="96">
        <v>1</v>
      </c>
      <c r="B592" s="53" t="str">
        <f>'Predračun OBR 2.1'!$A$46</f>
        <v>TP3</v>
      </c>
      <c r="C592" s="7" t="str">
        <f>'Predračun OBR 2.1'!$B$46</f>
        <v xml:space="preserve">Tablica za označitev prostora dim. 24x24 cm, s tremi utori. </v>
      </c>
      <c r="D592" s="53">
        <v>1</v>
      </c>
      <c r="E592" s="37">
        <f>'Predračun OBR 2.1'!$D$46</f>
        <v>0</v>
      </c>
      <c r="F592" s="76">
        <f>D592*E592</f>
        <v>0</v>
      </c>
      <c r="G592" s="234">
        <f t="shared" si="36"/>
        <v>0</v>
      </c>
      <c r="H592" s="197" t="s">
        <v>246</v>
      </c>
    </row>
    <row r="593" spans="1:8" ht="15.75" thickBot="1" x14ac:dyDescent="0.3">
      <c r="A593" s="98"/>
      <c r="B593" s="54"/>
      <c r="C593" s="17"/>
      <c r="D593" s="34"/>
      <c r="E593" s="23"/>
      <c r="F593" s="23"/>
      <c r="G593" s="234">
        <f t="shared" si="36"/>
        <v>0</v>
      </c>
    </row>
    <row r="594" spans="1:8" ht="15.75" thickBot="1" x14ac:dyDescent="0.3">
      <c r="A594" s="97" t="s">
        <v>95</v>
      </c>
      <c r="B594" s="55"/>
      <c r="C594" s="12"/>
      <c r="D594" s="27"/>
      <c r="E594" s="88"/>
      <c r="F594" s="89"/>
      <c r="G594" s="234">
        <f t="shared" si="36"/>
        <v>0</v>
      </c>
    </row>
    <row r="595" spans="1:8" x14ac:dyDescent="0.25">
      <c r="A595" s="13" t="s">
        <v>1</v>
      </c>
      <c r="B595" s="255" t="s">
        <v>2</v>
      </c>
      <c r="C595" s="278" t="s">
        <v>3</v>
      </c>
      <c r="D595" s="28" t="s">
        <v>4</v>
      </c>
      <c r="E595" s="64" t="s">
        <v>5</v>
      </c>
      <c r="F595" s="73" t="s">
        <v>399</v>
      </c>
      <c r="G595" s="234" t="e">
        <f t="shared" si="36"/>
        <v>#VALUE!</v>
      </c>
    </row>
    <row r="596" spans="1:8" x14ac:dyDescent="0.25">
      <c r="A596" s="3" t="s">
        <v>6</v>
      </c>
      <c r="B596" s="256"/>
      <c r="C596" s="279"/>
      <c r="D596" s="29" t="s">
        <v>7</v>
      </c>
      <c r="E596" s="39" t="s">
        <v>8</v>
      </c>
      <c r="F596" s="74" t="s">
        <v>398</v>
      </c>
      <c r="G596" s="234" t="e">
        <f t="shared" si="36"/>
        <v>#VALUE!</v>
      </c>
    </row>
    <row r="597" spans="1:8" ht="15.75" thickBot="1" x14ac:dyDescent="0.3">
      <c r="A597" s="5"/>
      <c r="B597" s="257"/>
      <c r="C597" s="280"/>
      <c r="D597" s="30" t="s">
        <v>9</v>
      </c>
      <c r="E597" s="65" t="s">
        <v>397</v>
      </c>
      <c r="F597" s="75"/>
      <c r="G597" s="234" t="e">
        <f t="shared" si="36"/>
        <v>#VALUE!</v>
      </c>
    </row>
    <row r="598" spans="1:8" ht="28.5" x14ac:dyDescent="0.25">
      <c r="A598" s="96">
        <v>1</v>
      </c>
      <c r="B598" s="53" t="str">
        <f>'Predračun OBR 2.1'!$A$46</f>
        <v>TP3</v>
      </c>
      <c r="C598" s="7" t="str">
        <f>'Predračun OBR 2.1'!$B$46</f>
        <v xml:space="preserve">Tablica za označitev prostora dim. 24x24 cm, s tremi utori. </v>
      </c>
      <c r="D598" s="53">
        <v>1</v>
      </c>
      <c r="E598" s="37">
        <f>'Predračun OBR 2.1'!$D$46</f>
        <v>0</v>
      </c>
      <c r="F598" s="76">
        <f>D598*E598</f>
        <v>0</v>
      </c>
      <c r="G598" s="234">
        <f t="shared" si="36"/>
        <v>0</v>
      </c>
      <c r="H598" s="197" t="s">
        <v>247</v>
      </c>
    </row>
    <row r="599" spans="1:8" ht="15.75" thickBot="1" x14ac:dyDescent="0.3">
      <c r="A599" s="98"/>
      <c r="B599" s="54"/>
      <c r="C599" s="17"/>
      <c r="D599" s="34"/>
      <c r="E599" s="23"/>
      <c r="F599" s="23"/>
      <c r="G599" s="234">
        <f t="shared" si="36"/>
        <v>0</v>
      </c>
    </row>
    <row r="600" spans="1:8" ht="15.75" thickBot="1" x14ac:dyDescent="0.3">
      <c r="A600" s="97" t="s">
        <v>96</v>
      </c>
      <c r="B600" s="55"/>
      <c r="C600" s="12"/>
      <c r="D600" s="27"/>
      <c r="E600" s="88"/>
      <c r="F600" s="89"/>
      <c r="G600" s="234">
        <f t="shared" si="36"/>
        <v>0</v>
      </c>
    </row>
    <row r="601" spans="1:8" x14ac:dyDescent="0.25">
      <c r="A601" s="13" t="s">
        <v>1</v>
      </c>
      <c r="B601" s="255" t="s">
        <v>2</v>
      </c>
      <c r="C601" s="278" t="s">
        <v>3</v>
      </c>
      <c r="D601" s="28" t="s">
        <v>4</v>
      </c>
      <c r="E601" s="64" t="s">
        <v>5</v>
      </c>
      <c r="F601" s="73" t="s">
        <v>399</v>
      </c>
      <c r="G601" s="234" t="e">
        <f t="shared" si="36"/>
        <v>#VALUE!</v>
      </c>
    </row>
    <row r="602" spans="1:8" x14ac:dyDescent="0.25">
      <c r="A602" s="3" t="s">
        <v>6</v>
      </c>
      <c r="B602" s="256"/>
      <c r="C602" s="279"/>
      <c r="D602" s="29" t="s">
        <v>7</v>
      </c>
      <c r="E602" s="39" t="s">
        <v>8</v>
      </c>
      <c r="F602" s="74" t="s">
        <v>398</v>
      </c>
      <c r="G602" s="234" t="e">
        <f t="shared" si="36"/>
        <v>#VALUE!</v>
      </c>
    </row>
    <row r="603" spans="1:8" ht="15.75" thickBot="1" x14ac:dyDescent="0.3">
      <c r="A603" s="5"/>
      <c r="B603" s="257"/>
      <c r="C603" s="280"/>
      <c r="D603" s="30" t="s">
        <v>9</v>
      </c>
      <c r="E603" s="65" t="s">
        <v>397</v>
      </c>
      <c r="F603" s="75"/>
      <c r="G603" s="234" t="e">
        <f t="shared" si="36"/>
        <v>#VALUE!</v>
      </c>
    </row>
    <row r="604" spans="1:8" ht="28.5" x14ac:dyDescent="0.25">
      <c r="A604" s="96">
        <v>1</v>
      </c>
      <c r="B604" s="53" t="str">
        <f>'Predračun OBR 2.1'!$A$46</f>
        <v>TP3</v>
      </c>
      <c r="C604" s="7" t="str">
        <f>'Predračun OBR 2.1'!$B$46</f>
        <v xml:space="preserve">Tablica za označitev prostora dim. 24x24 cm, s tremi utori. </v>
      </c>
      <c r="D604" s="53">
        <v>1</v>
      </c>
      <c r="E604" s="37">
        <f>'Predračun OBR 2.1'!$D$46</f>
        <v>0</v>
      </c>
      <c r="F604" s="76">
        <f>D604*E604</f>
        <v>0</v>
      </c>
      <c r="G604" s="234">
        <f t="shared" si="36"/>
        <v>0</v>
      </c>
      <c r="H604" s="197" t="s">
        <v>247</v>
      </c>
    </row>
    <row r="605" spans="1:8" ht="15.75" thickBot="1" x14ac:dyDescent="0.3">
      <c r="A605" s="98"/>
      <c r="B605" s="54"/>
      <c r="C605" s="17"/>
      <c r="D605" s="34"/>
      <c r="E605" s="23"/>
      <c r="F605" s="23"/>
      <c r="G605" s="234">
        <f t="shared" si="36"/>
        <v>0</v>
      </c>
    </row>
    <row r="606" spans="1:8" ht="15.75" thickBot="1" x14ac:dyDescent="0.3">
      <c r="A606" s="97" t="s">
        <v>121</v>
      </c>
      <c r="B606" s="55"/>
      <c r="C606" s="12"/>
      <c r="D606" s="27"/>
      <c r="E606" s="88"/>
      <c r="F606" s="89"/>
      <c r="G606" s="234">
        <f t="shared" si="36"/>
        <v>0</v>
      </c>
    </row>
    <row r="607" spans="1:8" x14ac:dyDescent="0.25">
      <c r="A607" s="13" t="s">
        <v>1</v>
      </c>
      <c r="B607" s="255" t="s">
        <v>2</v>
      </c>
      <c r="C607" s="278" t="s">
        <v>3</v>
      </c>
      <c r="D607" s="28" t="s">
        <v>4</v>
      </c>
      <c r="E607" s="64" t="s">
        <v>5</v>
      </c>
      <c r="F607" s="73" t="s">
        <v>399</v>
      </c>
      <c r="G607" s="234" t="e">
        <f t="shared" si="36"/>
        <v>#VALUE!</v>
      </c>
    </row>
    <row r="608" spans="1:8" x14ac:dyDescent="0.25">
      <c r="A608" s="3" t="s">
        <v>6</v>
      </c>
      <c r="B608" s="256"/>
      <c r="C608" s="279"/>
      <c r="D608" s="29" t="s">
        <v>7</v>
      </c>
      <c r="E608" s="39" t="s">
        <v>8</v>
      </c>
      <c r="F608" s="74" t="s">
        <v>398</v>
      </c>
      <c r="G608" s="234" t="e">
        <f t="shared" si="36"/>
        <v>#VALUE!</v>
      </c>
    </row>
    <row r="609" spans="1:8" ht="15.75" thickBot="1" x14ac:dyDescent="0.3">
      <c r="A609" s="5"/>
      <c r="B609" s="257"/>
      <c r="C609" s="280"/>
      <c r="D609" s="30" t="s">
        <v>9</v>
      </c>
      <c r="E609" s="65" t="s">
        <v>397</v>
      </c>
      <c r="F609" s="75"/>
      <c r="G609" s="234" t="e">
        <f t="shared" si="36"/>
        <v>#VALUE!</v>
      </c>
    </row>
    <row r="610" spans="1:8" ht="28.5" x14ac:dyDescent="0.25">
      <c r="A610" s="96">
        <v>1</v>
      </c>
      <c r="B610" s="51" t="str">
        <f>'Predračun OBR 2.1'!A44</f>
        <v>TP1</v>
      </c>
      <c r="C610" s="6" t="str">
        <f>'Predračun OBR 2.1'!B44</f>
        <v xml:space="preserve">Tablica za označitev prostora dim. 24x24 cm, z enim utorom. </v>
      </c>
      <c r="D610" s="51">
        <v>1</v>
      </c>
      <c r="E610" s="36">
        <f>'Predračun OBR 2.1'!D44</f>
        <v>0</v>
      </c>
      <c r="F610" s="76">
        <f>D610*E610</f>
        <v>0</v>
      </c>
      <c r="G610" s="234">
        <f t="shared" si="36"/>
        <v>0</v>
      </c>
      <c r="H610" s="197" t="s">
        <v>248</v>
      </c>
    </row>
    <row r="611" spans="1:8" ht="15.75" thickBot="1" x14ac:dyDescent="0.3">
      <c r="A611" s="98"/>
      <c r="B611" s="54"/>
      <c r="C611" s="17"/>
      <c r="D611" s="34"/>
      <c r="E611" s="23"/>
      <c r="F611" s="23"/>
      <c r="G611" s="234">
        <f t="shared" si="36"/>
        <v>0</v>
      </c>
    </row>
    <row r="612" spans="1:8" ht="15.75" thickBot="1" x14ac:dyDescent="0.3">
      <c r="A612" s="97" t="s">
        <v>122</v>
      </c>
      <c r="B612" s="55"/>
      <c r="C612" s="12"/>
      <c r="D612" s="27"/>
      <c r="E612" s="88"/>
      <c r="F612" s="89"/>
      <c r="G612" s="234">
        <f t="shared" si="36"/>
        <v>0</v>
      </c>
    </row>
    <row r="613" spans="1:8" x14ac:dyDescent="0.25">
      <c r="A613" s="13" t="s">
        <v>1</v>
      </c>
      <c r="B613" s="255" t="s">
        <v>2</v>
      </c>
      <c r="C613" s="278" t="s">
        <v>3</v>
      </c>
      <c r="D613" s="28" t="s">
        <v>4</v>
      </c>
      <c r="E613" s="64" t="s">
        <v>5</v>
      </c>
      <c r="F613" s="73" t="s">
        <v>399</v>
      </c>
      <c r="G613" s="234" t="e">
        <f t="shared" si="36"/>
        <v>#VALUE!</v>
      </c>
    </row>
    <row r="614" spans="1:8" x14ac:dyDescent="0.25">
      <c r="A614" s="3" t="s">
        <v>6</v>
      </c>
      <c r="B614" s="256"/>
      <c r="C614" s="279"/>
      <c r="D614" s="29" t="s">
        <v>7</v>
      </c>
      <c r="E614" s="39" t="s">
        <v>8</v>
      </c>
      <c r="F614" s="74" t="s">
        <v>398</v>
      </c>
      <c r="G614" s="234" t="e">
        <f t="shared" si="36"/>
        <v>#VALUE!</v>
      </c>
    </row>
    <row r="615" spans="1:8" ht="15.75" thickBot="1" x14ac:dyDescent="0.3">
      <c r="A615" s="5"/>
      <c r="B615" s="257"/>
      <c r="C615" s="280"/>
      <c r="D615" s="30" t="s">
        <v>9</v>
      </c>
      <c r="E615" s="65" t="s">
        <v>397</v>
      </c>
      <c r="F615" s="75"/>
      <c r="G615" s="234" t="e">
        <f t="shared" si="36"/>
        <v>#VALUE!</v>
      </c>
    </row>
    <row r="616" spans="1:8" ht="28.5" x14ac:dyDescent="0.25">
      <c r="A616" s="94">
        <v>1</v>
      </c>
      <c r="B616" s="51" t="str">
        <f>'Predračun OBR 2.1'!A45</f>
        <v>TP2</v>
      </c>
      <c r="C616" s="6" t="str">
        <f>'Predračun OBR 2.1'!B45</f>
        <v xml:space="preserve">Tablica za označitev prostora dim. 24x24 cm, z dvema utoroma. </v>
      </c>
      <c r="D616" s="51">
        <v>2</v>
      </c>
      <c r="E616" s="36">
        <f>'Predračun OBR 2.1'!D45</f>
        <v>0</v>
      </c>
      <c r="F616" s="76">
        <f>D616*E616</f>
        <v>0</v>
      </c>
      <c r="G616" s="234">
        <f t="shared" si="36"/>
        <v>0</v>
      </c>
      <c r="H616" s="197" t="s">
        <v>247</v>
      </c>
    </row>
    <row r="617" spans="1:8" ht="15.75" thickBot="1" x14ac:dyDescent="0.3">
      <c r="A617" s="98"/>
      <c r="B617" s="54"/>
      <c r="C617" s="17"/>
      <c r="D617" s="34"/>
      <c r="E617" s="23"/>
      <c r="F617" s="23"/>
      <c r="G617" s="234">
        <f t="shared" si="36"/>
        <v>0</v>
      </c>
    </row>
    <row r="618" spans="1:8" ht="15.75" thickBot="1" x14ac:dyDescent="0.3">
      <c r="A618" s="97" t="s">
        <v>97</v>
      </c>
      <c r="B618" s="55"/>
      <c r="C618" s="12"/>
      <c r="D618" s="27"/>
      <c r="E618" s="88"/>
      <c r="F618" s="89"/>
      <c r="G618" s="234">
        <f t="shared" si="36"/>
        <v>0</v>
      </c>
    </row>
    <row r="619" spans="1:8" x14ac:dyDescent="0.25">
      <c r="A619" s="13" t="s">
        <v>1</v>
      </c>
      <c r="B619" s="255" t="s">
        <v>2</v>
      </c>
      <c r="C619" s="278" t="s">
        <v>3</v>
      </c>
      <c r="D619" s="28" t="s">
        <v>4</v>
      </c>
      <c r="E619" s="64" t="s">
        <v>5</v>
      </c>
      <c r="F619" s="73" t="s">
        <v>399</v>
      </c>
      <c r="G619" s="234" t="e">
        <f t="shared" si="36"/>
        <v>#VALUE!</v>
      </c>
    </row>
    <row r="620" spans="1:8" x14ac:dyDescent="0.25">
      <c r="A620" s="3" t="s">
        <v>6</v>
      </c>
      <c r="B620" s="256"/>
      <c r="C620" s="279"/>
      <c r="D620" s="29" t="s">
        <v>7</v>
      </c>
      <c r="E620" s="39" t="s">
        <v>8</v>
      </c>
      <c r="F620" s="74" t="s">
        <v>398</v>
      </c>
      <c r="G620" s="234" t="e">
        <f t="shared" si="36"/>
        <v>#VALUE!</v>
      </c>
    </row>
    <row r="621" spans="1:8" ht="15.75" thickBot="1" x14ac:dyDescent="0.3">
      <c r="A621" s="5"/>
      <c r="B621" s="257"/>
      <c r="C621" s="280"/>
      <c r="D621" s="30" t="s">
        <v>9</v>
      </c>
      <c r="E621" s="65" t="s">
        <v>397</v>
      </c>
      <c r="F621" s="75"/>
      <c r="G621" s="234" t="e">
        <f t="shared" si="36"/>
        <v>#VALUE!</v>
      </c>
    </row>
    <row r="622" spans="1:8" ht="28.5" x14ac:dyDescent="0.25">
      <c r="A622" s="96">
        <v>1</v>
      </c>
      <c r="B622" s="51" t="str">
        <f>'Predračun OBR 2.1'!A45</f>
        <v>TP2</v>
      </c>
      <c r="C622" s="6" t="str">
        <f>'Predračun OBR 2.1'!B45</f>
        <v xml:space="preserve">Tablica za označitev prostora dim. 24x24 cm, z dvema utoroma. </v>
      </c>
      <c r="D622" s="51">
        <v>1</v>
      </c>
      <c r="E622" s="36">
        <f>'Predračun OBR 2.1'!D45</f>
        <v>0</v>
      </c>
      <c r="F622" s="76">
        <f>D622*E622</f>
        <v>0</v>
      </c>
      <c r="G622" s="234">
        <f t="shared" si="36"/>
        <v>0</v>
      </c>
      <c r="H622" s="197" t="s">
        <v>249</v>
      </c>
    </row>
    <row r="623" spans="1:8" ht="15.75" thickBot="1" x14ac:dyDescent="0.3">
      <c r="A623" s="98"/>
      <c r="B623" s="54"/>
      <c r="C623" s="17"/>
      <c r="D623" s="34"/>
      <c r="E623" s="23"/>
      <c r="F623" s="23"/>
      <c r="G623" s="234">
        <f t="shared" si="36"/>
        <v>0</v>
      </c>
    </row>
    <row r="624" spans="1:8" ht="15.75" thickBot="1" x14ac:dyDescent="0.3">
      <c r="A624" s="97" t="s">
        <v>98</v>
      </c>
      <c r="B624" s="55"/>
      <c r="C624" s="12"/>
      <c r="D624" s="27"/>
      <c r="E624" s="88"/>
      <c r="F624" s="89"/>
      <c r="G624" s="234">
        <f t="shared" si="36"/>
        <v>0</v>
      </c>
    </row>
    <row r="625" spans="1:8" x14ac:dyDescent="0.25">
      <c r="A625" s="13" t="s">
        <v>1</v>
      </c>
      <c r="B625" s="255" t="s">
        <v>2</v>
      </c>
      <c r="C625" s="278" t="s">
        <v>3</v>
      </c>
      <c r="D625" s="28" t="s">
        <v>4</v>
      </c>
      <c r="E625" s="64" t="s">
        <v>5</v>
      </c>
      <c r="F625" s="73" t="s">
        <v>399</v>
      </c>
      <c r="G625" s="234" t="e">
        <f t="shared" si="36"/>
        <v>#VALUE!</v>
      </c>
    </row>
    <row r="626" spans="1:8" x14ac:dyDescent="0.25">
      <c r="A626" s="3" t="s">
        <v>6</v>
      </c>
      <c r="B626" s="256"/>
      <c r="C626" s="279"/>
      <c r="D626" s="29" t="s">
        <v>7</v>
      </c>
      <c r="E626" s="39" t="s">
        <v>8</v>
      </c>
      <c r="F626" s="74" t="s">
        <v>398</v>
      </c>
      <c r="G626" s="234" t="e">
        <f t="shared" si="36"/>
        <v>#VALUE!</v>
      </c>
    </row>
    <row r="627" spans="1:8" ht="15.75" thickBot="1" x14ac:dyDescent="0.3">
      <c r="A627" s="5"/>
      <c r="B627" s="257"/>
      <c r="C627" s="280"/>
      <c r="D627" s="30" t="s">
        <v>9</v>
      </c>
      <c r="E627" s="65" t="s">
        <v>397</v>
      </c>
      <c r="F627" s="75"/>
      <c r="G627" s="234" t="e">
        <f t="shared" si="36"/>
        <v>#VALUE!</v>
      </c>
    </row>
    <row r="628" spans="1:8" ht="28.5" x14ac:dyDescent="0.25">
      <c r="A628" s="94">
        <f>A627+1</f>
        <v>1</v>
      </c>
      <c r="B628" s="51" t="str">
        <f>'Predračun OBR 2.1'!A43</f>
        <v>TP</v>
      </c>
      <c r="C628" s="6" t="str">
        <f>'Predračun OBR 2.1'!B43</f>
        <v xml:space="preserve">Tablica za označitev prostora dim. 24x24 cm, brez utora. </v>
      </c>
      <c r="D628" s="51">
        <v>1</v>
      </c>
      <c r="E628" s="36">
        <f>'Predračun OBR 2.1'!D43</f>
        <v>0</v>
      </c>
      <c r="F628" s="76">
        <f>D628*E628</f>
        <v>0</v>
      </c>
      <c r="G628" s="234">
        <f t="shared" si="36"/>
        <v>0</v>
      </c>
      <c r="H628" s="197" t="s">
        <v>250</v>
      </c>
    </row>
    <row r="629" spans="1:8" x14ac:dyDescent="0.25">
      <c r="A629" s="94">
        <f t="shared" ref="A629" si="38">A628+1</f>
        <v>2</v>
      </c>
      <c r="B629" s="53" t="str">
        <f>'Predračun OBR 2.1'!A47</f>
        <v>TOBV</v>
      </c>
      <c r="C629" s="7" t="str">
        <f>'Predračun OBR 2.1'!B47</f>
        <v>Tablica OBVESTILA dim. 37,6 x 25,6 cm.</v>
      </c>
      <c r="D629" s="53">
        <v>3</v>
      </c>
      <c r="E629" s="37">
        <f>'Predračun OBR 2.1'!D47</f>
        <v>0</v>
      </c>
      <c r="F629" s="76">
        <f>D629*E629</f>
        <v>0</v>
      </c>
      <c r="G629" s="234">
        <f t="shared" si="36"/>
        <v>0</v>
      </c>
    </row>
    <row r="630" spans="1:8" ht="15.75" thickBot="1" x14ac:dyDescent="0.3">
      <c r="A630" s="98"/>
      <c r="B630" s="54"/>
      <c r="C630" s="17"/>
      <c r="D630" s="34"/>
      <c r="E630" s="23"/>
      <c r="F630" s="23"/>
      <c r="G630" s="234">
        <f t="shared" si="36"/>
        <v>0</v>
      </c>
    </row>
    <row r="631" spans="1:8" ht="15.75" thickBot="1" x14ac:dyDescent="0.3">
      <c r="A631" s="97" t="s">
        <v>123</v>
      </c>
      <c r="B631" s="55"/>
      <c r="C631" s="12"/>
      <c r="D631" s="27"/>
      <c r="E631" s="88"/>
      <c r="F631" s="89"/>
      <c r="G631" s="234">
        <f t="shared" si="36"/>
        <v>0</v>
      </c>
    </row>
    <row r="632" spans="1:8" x14ac:dyDescent="0.25">
      <c r="A632" s="13" t="s">
        <v>1</v>
      </c>
      <c r="B632" s="255" t="s">
        <v>2</v>
      </c>
      <c r="C632" s="278" t="s">
        <v>3</v>
      </c>
      <c r="D632" s="28" t="s">
        <v>4</v>
      </c>
      <c r="E632" s="64" t="s">
        <v>5</v>
      </c>
      <c r="F632" s="73" t="s">
        <v>399</v>
      </c>
      <c r="G632" s="234" t="e">
        <f t="shared" si="36"/>
        <v>#VALUE!</v>
      </c>
    </row>
    <row r="633" spans="1:8" x14ac:dyDescent="0.25">
      <c r="A633" s="3" t="s">
        <v>6</v>
      </c>
      <c r="B633" s="256"/>
      <c r="C633" s="279"/>
      <c r="D633" s="29" t="s">
        <v>7</v>
      </c>
      <c r="E633" s="39" t="s">
        <v>8</v>
      </c>
      <c r="F633" s="74" t="s">
        <v>398</v>
      </c>
      <c r="G633" s="234" t="e">
        <f t="shared" si="36"/>
        <v>#VALUE!</v>
      </c>
    </row>
    <row r="634" spans="1:8" ht="15.75" thickBot="1" x14ac:dyDescent="0.3">
      <c r="A634" s="5"/>
      <c r="B634" s="257"/>
      <c r="C634" s="280"/>
      <c r="D634" s="30" t="s">
        <v>9</v>
      </c>
      <c r="E634" s="65" t="s">
        <v>397</v>
      </c>
      <c r="F634" s="75"/>
      <c r="G634" s="234" t="e">
        <f t="shared" si="36"/>
        <v>#VALUE!</v>
      </c>
    </row>
    <row r="635" spans="1:8" ht="28.5" x14ac:dyDescent="0.25">
      <c r="A635" s="94">
        <v>1</v>
      </c>
      <c r="B635" s="57" t="str">
        <f>'Predračun OBR 2.1'!A44</f>
        <v>TP1</v>
      </c>
      <c r="C635" s="16" t="str">
        <f>'Predračun OBR 2.1'!B44</f>
        <v xml:space="preserve">Tablica za označitev prostora dim. 24x24 cm, z enim utorom. </v>
      </c>
      <c r="D635" s="57">
        <v>1</v>
      </c>
      <c r="E635" s="24">
        <f>'Predračun OBR 2.1'!D44</f>
        <v>0</v>
      </c>
      <c r="F635" s="80">
        <f>D635*E635</f>
        <v>0</v>
      </c>
      <c r="G635" s="234">
        <f t="shared" si="36"/>
        <v>0</v>
      </c>
      <c r="H635" s="197" t="s">
        <v>251</v>
      </c>
    </row>
    <row r="636" spans="1:8" ht="15.75" thickBot="1" x14ac:dyDescent="0.3">
      <c r="A636" s="98"/>
      <c r="B636" s="54"/>
      <c r="C636" s="17"/>
      <c r="D636" s="34"/>
      <c r="E636" s="23"/>
      <c r="F636" s="23"/>
      <c r="G636" s="234">
        <f t="shared" si="36"/>
        <v>0</v>
      </c>
    </row>
    <row r="637" spans="1:8" ht="15.75" thickBot="1" x14ac:dyDescent="0.3">
      <c r="A637" s="97" t="s">
        <v>99</v>
      </c>
      <c r="B637" s="55"/>
      <c r="C637" s="12"/>
      <c r="D637" s="27"/>
      <c r="E637" s="88"/>
      <c r="F637" s="89"/>
      <c r="G637" s="234">
        <f t="shared" si="36"/>
        <v>0</v>
      </c>
    </row>
    <row r="638" spans="1:8" x14ac:dyDescent="0.25">
      <c r="A638" s="13" t="s">
        <v>1</v>
      </c>
      <c r="B638" s="255" t="s">
        <v>2</v>
      </c>
      <c r="C638" s="278" t="s">
        <v>3</v>
      </c>
      <c r="D638" s="28" t="s">
        <v>4</v>
      </c>
      <c r="E638" s="64" t="s">
        <v>5</v>
      </c>
      <c r="F638" s="73" t="s">
        <v>399</v>
      </c>
      <c r="G638" s="234" t="e">
        <f t="shared" si="36"/>
        <v>#VALUE!</v>
      </c>
    </row>
    <row r="639" spans="1:8" x14ac:dyDescent="0.25">
      <c r="A639" s="3" t="s">
        <v>6</v>
      </c>
      <c r="B639" s="256"/>
      <c r="C639" s="279"/>
      <c r="D639" s="29" t="s">
        <v>7</v>
      </c>
      <c r="E639" s="39" t="s">
        <v>8</v>
      </c>
      <c r="F639" s="74" t="s">
        <v>398</v>
      </c>
      <c r="G639" s="234" t="e">
        <f t="shared" si="36"/>
        <v>#VALUE!</v>
      </c>
    </row>
    <row r="640" spans="1:8" ht="15.75" thickBot="1" x14ac:dyDescent="0.3">
      <c r="A640" s="5"/>
      <c r="B640" s="257"/>
      <c r="C640" s="280"/>
      <c r="D640" s="30" t="s">
        <v>9</v>
      </c>
      <c r="E640" s="65" t="s">
        <v>397</v>
      </c>
      <c r="F640" s="75"/>
      <c r="G640" s="234" t="e">
        <f t="shared" si="36"/>
        <v>#VALUE!</v>
      </c>
    </row>
    <row r="641" spans="1:8" ht="28.5" x14ac:dyDescent="0.25">
      <c r="A641" s="96">
        <v>1</v>
      </c>
      <c r="B641" s="53" t="str">
        <f>'Predračun OBR 2.1'!$A$46</f>
        <v>TP3</v>
      </c>
      <c r="C641" s="7" t="str">
        <f>'Predračun OBR 2.1'!$B$46</f>
        <v xml:space="preserve">Tablica za označitev prostora dim. 24x24 cm, s tremi utori. </v>
      </c>
      <c r="D641" s="53">
        <v>1</v>
      </c>
      <c r="E641" s="37">
        <f>'Predračun OBR 2.1'!$D$46</f>
        <v>0</v>
      </c>
      <c r="F641" s="76">
        <f>D641*E641</f>
        <v>0</v>
      </c>
      <c r="G641" s="234">
        <f t="shared" si="36"/>
        <v>0</v>
      </c>
      <c r="H641" s="197" t="s">
        <v>247</v>
      </c>
    </row>
    <row r="642" spans="1:8" x14ac:dyDescent="0.25">
      <c r="A642" s="98"/>
      <c r="B642" s="54"/>
      <c r="C642" s="17"/>
      <c r="D642" s="34"/>
      <c r="F642" s="38"/>
      <c r="G642" s="234">
        <f t="shared" si="36"/>
        <v>0</v>
      </c>
    </row>
    <row r="643" spans="1:8" ht="15.75" thickBot="1" x14ac:dyDescent="0.3">
      <c r="A643" s="98"/>
      <c r="B643" s="54"/>
      <c r="C643" s="17"/>
      <c r="D643" s="34"/>
      <c r="E643" s="23"/>
      <c r="F643" s="23"/>
      <c r="G643" s="234">
        <f t="shared" si="36"/>
        <v>0</v>
      </c>
    </row>
    <row r="644" spans="1:8" ht="15.75" thickBot="1" x14ac:dyDescent="0.3">
      <c r="A644" s="97" t="s">
        <v>100</v>
      </c>
      <c r="B644" s="55"/>
      <c r="C644" s="12"/>
      <c r="D644" s="27"/>
      <c r="E644" s="88"/>
      <c r="F644" s="89"/>
      <c r="G644" s="234">
        <f t="shared" si="36"/>
        <v>0</v>
      </c>
    </row>
    <row r="645" spans="1:8" x14ac:dyDescent="0.25">
      <c r="A645" s="13" t="s">
        <v>1</v>
      </c>
      <c r="B645" s="255" t="s">
        <v>2</v>
      </c>
      <c r="C645" s="278" t="s">
        <v>3</v>
      </c>
      <c r="D645" s="28" t="s">
        <v>4</v>
      </c>
      <c r="E645" s="64" t="s">
        <v>5</v>
      </c>
      <c r="F645" s="73" t="s">
        <v>399</v>
      </c>
      <c r="G645" s="234" t="e">
        <f t="shared" si="36"/>
        <v>#VALUE!</v>
      </c>
    </row>
    <row r="646" spans="1:8" x14ac:dyDescent="0.25">
      <c r="A646" s="3" t="s">
        <v>6</v>
      </c>
      <c r="B646" s="256"/>
      <c r="C646" s="279"/>
      <c r="D646" s="29" t="s">
        <v>7</v>
      </c>
      <c r="E646" s="39" t="s">
        <v>8</v>
      </c>
      <c r="F646" s="74" t="s">
        <v>398</v>
      </c>
      <c r="G646" s="234" t="e">
        <f t="shared" si="36"/>
        <v>#VALUE!</v>
      </c>
    </row>
    <row r="647" spans="1:8" ht="15.75" thickBot="1" x14ac:dyDescent="0.3">
      <c r="A647" s="5"/>
      <c r="B647" s="257"/>
      <c r="C647" s="280"/>
      <c r="D647" s="30" t="s">
        <v>9</v>
      </c>
      <c r="E647" s="65" t="s">
        <v>397</v>
      </c>
      <c r="F647" s="75"/>
      <c r="G647" s="234" t="e">
        <f t="shared" si="36"/>
        <v>#VALUE!</v>
      </c>
    </row>
    <row r="648" spans="1:8" ht="28.5" x14ac:dyDescent="0.25">
      <c r="A648" s="96">
        <v>1</v>
      </c>
      <c r="B648" s="51" t="str">
        <f>'Predračun OBR 2.1'!A44</f>
        <v>TP1</v>
      </c>
      <c r="C648" s="6" t="str">
        <f>'Predračun OBR 2.1'!B44</f>
        <v xml:space="preserve">Tablica za označitev prostora dim. 24x24 cm, z enim utorom. </v>
      </c>
      <c r="D648" s="51">
        <v>1</v>
      </c>
      <c r="E648" s="36">
        <f>'Predračun OBR 2.1'!D44</f>
        <v>0</v>
      </c>
      <c r="F648" s="76">
        <f>D648*E648</f>
        <v>0</v>
      </c>
      <c r="G648" s="234">
        <f t="shared" ref="G648:G700" si="39">E648*D648-F648</f>
        <v>0</v>
      </c>
      <c r="H648" s="197" t="s">
        <v>252</v>
      </c>
    </row>
    <row r="649" spans="1:8" x14ac:dyDescent="0.25">
      <c r="A649" s="96">
        <f>A648+1</f>
        <v>2</v>
      </c>
      <c r="B649" s="53" t="str">
        <f>'Predračun OBR 2.1'!A47</f>
        <v>TOBV</v>
      </c>
      <c r="C649" s="7" t="str">
        <f>'Predračun OBR 2.1'!B47</f>
        <v>Tablica OBVESTILA dim. 37,6 x 25,6 cm.</v>
      </c>
      <c r="D649" s="53">
        <v>1</v>
      </c>
      <c r="E649" s="37">
        <f>'Predračun OBR 2.1'!D47</f>
        <v>0</v>
      </c>
      <c r="F649" s="76">
        <f>D649*E649</f>
        <v>0</v>
      </c>
      <c r="G649" s="234">
        <f t="shared" si="39"/>
        <v>0</v>
      </c>
    </row>
    <row r="650" spans="1:8" ht="15.75" thickBot="1" x14ac:dyDescent="0.3">
      <c r="A650" s="98"/>
      <c r="B650" s="54"/>
      <c r="C650" s="17"/>
      <c r="D650" s="34"/>
      <c r="E650" s="23"/>
      <c r="F650" s="23"/>
      <c r="G650" s="234">
        <f t="shared" si="39"/>
        <v>0</v>
      </c>
    </row>
    <row r="651" spans="1:8" ht="15.75" thickBot="1" x14ac:dyDescent="0.3">
      <c r="A651" s="97" t="s">
        <v>101</v>
      </c>
      <c r="B651" s="55"/>
      <c r="C651" s="12"/>
      <c r="D651" s="27"/>
      <c r="E651" s="88"/>
      <c r="F651" s="89"/>
      <c r="G651" s="234">
        <f t="shared" si="39"/>
        <v>0</v>
      </c>
    </row>
    <row r="652" spans="1:8" x14ac:dyDescent="0.25">
      <c r="A652" s="13" t="s">
        <v>1</v>
      </c>
      <c r="B652" s="255" t="s">
        <v>2</v>
      </c>
      <c r="C652" s="278"/>
      <c r="D652" s="28" t="s">
        <v>4</v>
      </c>
      <c r="E652" s="64" t="s">
        <v>5</v>
      </c>
      <c r="F652" s="73" t="s">
        <v>399</v>
      </c>
      <c r="G652" s="234" t="e">
        <f t="shared" si="39"/>
        <v>#VALUE!</v>
      </c>
    </row>
    <row r="653" spans="1:8" x14ac:dyDescent="0.25">
      <c r="A653" s="3" t="s">
        <v>6</v>
      </c>
      <c r="B653" s="256"/>
      <c r="C653" s="279"/>
      <c r="D653" s="29" t="s">
        <v>7</v>
      </c>
      <c r="E653" s="39" t="s">
        <v>8</v>
      </c>
      <c r="F653" s="74" t="s">
        <v>398</v>
      </c>
      <c r="G653" s="234" t="e">
        <f t="shared" si="39"/>
        <v>#VALUE!</v>
      </c>
    </row>
    <row r="654" spans="1:8" ht="15.75" thickBot="1" x14ac:dyDescent="0.3">
      <c r="A654" s="5"/>
      <c r="B654" s="257"/>
      <c r="C654" s="280"/>
      <c r="D654" s="30" t="s">
        <v>9</v>
      </c>
      <c r="E654" s="65" t="s">
        <v>397</v>
      </c>
      <c r="F654" s="75"/>
      <c r="G654" s="234" t="e">
        <f t="shared" si="39"/>
        <v>#VALUE!</v>
      </c>
    </row>
    <row r="655" spans="1:8" ht="28.5" x14ac:dyDescent="0.25">
      <c r="A655" s="96">
        <f t="shared" ref="A655" si="40">A654+1</f>
        <v>1</v>
      </c>
      <c r="B655" s="51" t="str">
        <f>'Predračun OBR 2.1'!A43</f>
        <v>TP</v>
      </c>
      <c r="C655" s="6" t="str">
        <f>'Predračun OBR 2.1'!B43</f>
        <v xml:space="preserve">Tablica za označitev prostora dim. 24x24 cm, brez utora. </v>
      </c>
      <c r="D655" s="51">
        <v>1</v>
      </c>
      <c r="E655" s="36">
        <f>'Predračun OBR 2.1'!D43</f>
        <v>0</v>
      </c>
      <c r="F655" s="76">
        <f>D655*E655</f>
        <v>0</v>
      </c>
      <c r="G655" s="234">
        <f t="shared" si="39"/>
        <v>0</v>
      </c>
      <c r="H655" s="197" t="s">
        <v>229</v>
      </c>
    </row>
    <row r="656" spans="1:8" ht="15.75" thickBot="1" x14ac:dyDescent="0.3">
      <c r="A656" s="98"/>
      <c r="B656" s="54"/>
      <c r="C656" s="17"/>
      <c r="D656" s="34"/>
      <c r="E656" s="23"/>
      <c r="F656" s="23"/>
      <c r="G656" s="234">
        <f t="shared" si="39"/>
        <v>0</v>
      </c>
    </row>
    <row r="657" spans="1:8" ht="15.75" thickBot="1" x14ac:dyDescent="0.3">
      <c r="A657" s="97" t="s">
        <v>186</v>
      </c>
      <c r="B657" s="55"/>
      <c r="C657" s="12"/>
      <c r="D657" s="27"/>
      <c r="E657" s="88"/>
      <c r="F657" s="89"/>
      <c r="G657" s="234">
        <f t="shared" si="39"/>
        <v>0</v>
      </c>
    </row>
    <row r="658" spans="1:8" x14ac:dyDescent="0.25">
      <c r="A658" s="13" t="s">
        <v>1</v>
      </c>
      <c r="B658" s="255" t="s">
        <v>2</v>
      </c>
      <c r="C658" s="278"/>
      <c r="D658" s="28" t="s">
        <v>4</v>
      </c>
      <c r="E658" s="64" t="s">
        <v>5</v>
      </c>
      <c r="F658" s="73" t="s">
        <v>399</v>
      </c>
      <c r="G658" s="234" t="e">
        <f t="shared" si="39"/>
        <v>#VALUE!</v>
      </c>
    </row>
    <row r="659" spans="1:8" x14ac:dyDescent="0.25">
      <c r="A659" s="3" t="s">
        <v>6</v>
      </c>
      <c r="B659" s="256"/>
      <c r="C659" s="279"/>
      <c r="D659" s="29" t="s">
        <v>7</v>
      </c>
      <c r="E659" s="39" t="s">
        <v>8</v>
      </c>
      <c r="F659" s="74" t="s">
        <v>398</v>
      </c>
      <c r="G659" s="234" t="e">
        <f t="shared" si="39"/>
        <v>#VALUE!</v>
      </c>
    </row>
    <row r="660" spans="1:8" ht="15.75" thickBot="1" x14ac:dyDescent="0.3">
      <c r="A660" s="5"/>
      <c r="B660" s="257"/>
      <c r="C660" s="280"/>
      <c r="D660" s="30" t="s">
        <v>9</v>
      </c>
      <c r="E660" s="65" t="s">
        <v>397</v>
      </c>
      <c r="F660" s="75"/>
      <c r="G660" s="234" t="e">
        <f t="shared" si="39"/>
        <v>#VALUE!</v>
      </c>
    </row>
    <row r="661" spans="1:8" ht="28.5" x14ac:dyDescent="0.25">
      <c r="A661" s="96">
        <f t="shared" ref="A661" si="41">A660+1</f>
        <v>1</v>
      </c>
      <c r="B661" s="51" t="str">
        <f>'Predračun OBR 2.1'!A43</f>
        <v>TP</v>
      </c>
      <c r="C661" s="6" t="str">
        <f>'Predračun OBR 2.1'!B43</f>
        <v xml:space="preserve">Tablica za označitev prostora dim. 24x24 cm, brez utora. </v>
      </c>
      <c r="D661" s="51">
        <v>1</v>
      </c>
      <c r="E661" s="36">
        <f>'Predračun OBR 2.1'!D43</f>
        <v>0</v>
      </c>
      <c r="F661" s="76">
        <f>D661*E661</f>
        <v>0</v>
      </c>
      <c r="G661" s="234">
        <f t="shared" si="39"/>
        <v>0</v>
      </c>
      <c r="H661" s="197" t="s">
        <v>257</v>
      </c>
    </row>
    <row r="662" spans="1:8" ht="42.75" x14ac:dyDescent="0.25">
      <c r="A662" s="96">
        <f>1+A661</f>
        <v>2</v>
      </c>
      <c r="B662" s="60" t="str">
        <f>'Predračun OBR 2.1'!A41</f>
        <v>TO3</v>
      </c>
      <c r="C662" s="183" t="str">
        <f>'Predračun OBR 2.1'!B41</f>
        <v xml:space="preserve">Tablica prostora nalepka nad steklena vrta, dimenzije se prilagodijo dimenzijam vrat. Okvirne dimenzije  so  13/40 cm ali manj. </v>
      </c>
      <c r="D662" s="184">
        <v>1</v>
      </c>
      <c r="E662" s="40">
        <f>'Predračun OBR 2.1'!D41</f>
        <v>0</v>
      </c>
      <c r="F662" s="76">
        <f>D662*E662</f>
        <v>0</v>
      </c>
      <c r="G662" s="234">
        <f t="shared" si="39"/>
        <v>0</v>
      </c>
      <c r="H662" s="197" t="s">
        <v>257</v>
      </c>
    </row>
    <row r="663" spans="1:8" ht="15.75" thickBot="1" x14ac:dyDescent="0.3">
      <c r="A663" s="98"/>
      <c r="B663" s="54"/>
      <c r="C663" s="17"/>
      <c r="D663" s="34"/>
      <c r="E663" s="23"/>
      <c r="F663" s="23"/>
      <c r="G663" s="234">
        <f t="shared" si="39"/>
        <v>0</v>
      </c>
    </row>
    <row r="664" spans="1:8" ht="15.75" thickBot="1" x14ac:dyDescent="0.3">
      <c r="A664" s="97" t="s">
        <v>187</v>
      </c>
      <c r="B664" s="55"/>
      <c r="C664" s="12"/>
      <c r="D664" s="27"/>
      <c r="E664" s="88"/>
      <c r="F664" s="89"/>
      <c r="G664" s="234">
        <f t="shared" si="39"/>
        <v>0</v>
      </c>
    </row>
    <row r="665" spans="1:8" x14ac:dyDescent="0.25">
      <c r="A665" s="13" t="s">
        <v>1</v>
      </c>
      <c r="B665" s="255" t="s">
        <v>2</v>
      </c>
      <c r="C665" s="278"/>
      <c r="D665" s="28" t="s">
        <v>4</v>
      </c>
      <c r="E665" s="64" t="s">
        <v>5</v>
      </c>
      <c r="F665" s="73" t="s">
        <v>399</v>
      </c>
      <c r="G665" s="234" t="e">
        <f t="shared" si="39"/>
        <v>#VALUE!</v>
      </c>
    </row>
    <row r="666" spans="1:8" x14ac:dyDescent="0.25">
      <c r="A666" s="3" t="s">
        <v>6</v>
      </c>
      <c r="B666" s="256"/>
      <c r="C666" s="279"/>
      <c r="D666" s="29" t="s">
        <v>7</v>
      </c>
      <c r="E666" s="39" t="s">
        <v>8</v>
      </c>
      <c r="F666" s="74" t="s">
        <v>398</v>
      </c>
      <c r="G666" s="234" t="e">
        <f t="shared" si="39"/>
        <v>#VALUE!</v>
      </c>
    </row>
    <row r="667" spans="1:8" ht="15.75" thickBot="1" x14ac:dyDescent="0.3">
      <c r="A667" s="5"/>
      <c r="B667" s="257"/>
      <c r="C667" s="280"/>
      <c r="D667" s="30" t="s">
        <v>9</v>
      </c>
      <c r="E667" s="65" t="s">
        <v>397</v>
      </c>
      <c r="F667" s="75"/>
      <c r="G667" s="234" t="e">
        <f t="shared" si="39"/>
        <v>#VALUE!</v>
      </c>
    </row>
    <row r="668" spans="1:8" x14ac:dyDescent="0.25">
      <c r="A668" s="96">
        <v>1</v>
      </c>
      <c r="B668" s="53" t="str">
        <f>'Predračun OBR 2.1'!A38</f>
        <v>TO</v>
      </c>
      <c r="C668" s="7" t="str">
        <f>'Predračun OBR 2.1'!B38</f>
        <v xml:space="preserve">Tablica oddelka dim 40 x 130 cm. </v>
      </c>
      <c r="D668" s="53">
        <v>6</v>
      </c>
      <c r="E668" s="37">
        <f>'Predračun OBR 2.1'!D38</f>
        <v>0</v>
      </c>
      <c r="F668" s="77">
        <f t="shared" ref="F668:F675" si="42">D668*E668</f>
        <v>0</v>
      </c>
      <c r="G668" s="234">
        <f t="shared" si="39"/>
        <v>0</v>
      </c>
    </row>
    <row r="669" spans="1:8" ht="90" x14ac:dyDescent="0.25">
      <c r="A669" s="96">
        <f>1+A668</f>
        <v>2</v>
      </c>
      <c r="B669" s="53" t="str">
        <f>'Predračun OBR 2.1'!A21</f>
        <v>TG11/2</v>
      </c>
      <c r="C669" s="7" t="str">
        <f>'Predračun OBR 2.1'!B21</f>
        <v>Glavna informativna tabla zgradbe,  dim.100/125. Table v prehodu in avla.</v>
      </c>
      <c r="D669" s="53">
        <v>6</v>
      </c>
      <c r="E669" s="37">
        <f>'Predračun OBR 2.1'!D21</f>
        <v>0</v>
      </c>
      <c r="F669" s="77">
        <f t="shared" si="42"/>
        <v>0</v>
      </c>
      <c r="G669" s="234">
        <f t="shared" si="39"/>
        <v>0</v>
      </c>
      <c r="H669" s="212" t="s">
        <v>340</v>
      </c>
    </row>
    <row r="670" spans="1:8" x14ac:dyDescent="0.25">
      <c r="A670" s="96">
        <f t="shared" ref="A670:A675" si="43">1+A669</f>
        <v>3</v>
      </c>
      <c r="B670" s="53" t="str">
        <f>'Predračun OBR 2.1'!A47</f>
        <v>TOBV</v>
      </c>
      <c r="C670" s="7" t="str">
        <f>'Predračun OBR 2.1'!B47</f>
        <v>Tablica OBVESTILA dim. 37,6 x 25,6 cm.</v>
      </c>
      <c r="D670" s="53">
        <v>6</v>
      </c>
      <c r="E670" s="37">
        <f>'Predračun OBR 2.1'!D47</f>
        <v>0</v>
      </c>
      <c r="F670" s="77">
        <f t="shared" si="42"/>
        <v>0</v>
      </c>
      <c r="G670" s="234">
        <f t="shared" si="39"/>
        <v>0</v>
      </c>
    </row>
    <row r="671" spans="1:8" x14ac:dyDescent="0.25">
      <c r="A671" s="96">
        <f t="shared" si="43"/>
        <v>4</v>
      </c>
      <c r="B671" s="53" t="str">
        <f>'Predračun OBR 2.1'!A48</f>
        <v>TUR</v>
      </c>
      <c r="C671" s="7" t="str">
        <f>'Predračun OBR 2.1'!B48</f>
        <v>Tablica URNIK dim. 37,6 x 25,6 cm.</v>
      </c>
      <c r="D671" s="53">
        <v>4</v>
      </c>
      <c r="E671" s="37">
        <f>'Predračun OBR 2.1'!D48</f>
        <v>0</v>
      </c>
      <c r="F671" s="77">
        <f t="shared" si="42"/>
        <v>0</v>
      </c>
      <c r="G671" s="234">
        <f t="shared" si="39"/>
        <v>0</v>
      </c>
    </row>
    <row r="672" spans="1:8" ht="28.5" x14ac:dyDescent="0.25">
      <c r="A672" s="96">
        <f t="shared" si="43"/>
        <v>5</v>
      </c>
      <c r="B672" s="53" t="str">
        <f>'Predračun OBR 2.1'!A25</f>
        <v>TEČ</v>
      </c>
      <c r="C672" s="7" t="str">
        <f>'Predračun OBR 2.1'!B25</f>
        <v>Oznaka etaže s črko oz. številko, tabla velikosti 20/20 cm in velikostjo črk 18 cm .</v>
      </c>
      <c r="D672" s="53">
        <v>6</v>
      </c>
      <c r="E672" s="37">
        <f>'Predračun OBR 2.1'!D25</f>
        <v>0</v>
      </c>
      <c r="F672" s="77">
        <f t="shared" si="42"/>
        <v>0</v>
      </c>
      <c r="G672" s="234">
        <f t="shared" si="39"/>
        <v>0</v>
      </c>
    </row>
    <row r="673" spans="1:14" ht="42.75" x14ac:dyDescent="0.25">
      <c r="A673" s="96">
        <f t="shared" si="43"/>
        <v>6</v>
      </c>
      <c r="B673" s="53" t="str">
        <f>'Predračun OBR 2.1'!A49</f>
        <v>NAL</v>
      </c>
      <c r="C673" s="7" t="str">
        <f>'Predračun OBR 2.1'!B49</f>
        <v xml:space="preserve">Nalepke na steklena vraha na vhodu na oddelek za prepoved kajenja,hrane,živali,rolerjev, GSM naprav, slikanja, itd.  </v>
      </c>
      <c r="D673" s="53">
        <v>4</v>
      </c>
      <c r="E673" s="37">
        <f>'Predračun OBR 2.1'!D49</f>
        <v>0</v>
      </c>
      <c r="F673" s="77">
        <f t="shared" si="42"/>
        <v>0</v>
      </c>
      <c r="G673" s="234">
        <f t="shared" si="39"/>
        <v>0</v>
      </c>
    </row>
    <row r="674" spans="1:14" x14ac:dyDescent="0.25">
      <c r="A674" s="96">
        <f t="shared" si="43"/>
        <v>7</v>
      </c>
      <c r="B674" s="53" t="str">
        <f>'Predračun OBR 2.1'!A37</f>
        <v>TV1</v>
      </c>
      <c r="C674" s="7" t="str">
        <f>'Predračun OBR 2.1'!B37</f>
        <v xml:space="preserve">Tablica vodstva oddelka dim. 27x24 cm s tremi utori. </v>
      </c>
      <c r="D674" s="53">
        <v>2</v>
      </c>
      <c r="E674" s="37">
        <f>'Predračun OBR 2.1'!D37</f>
        <v>0</v>
      </c>
      <c r="F674" s="77">
        <f t="shared" si="42"/>
        <v>0</v>
      </c>
      <c r="G674" s="234">
        <f t="shared" si="39"/>
        <v>0</v>
      </c>
    </row>
    <row r="675" spans="1:14" ht="75" x14ac:dyDescent="0.25">
      <c r="A675" s="96">
        <f t="shared" si="43"/>
        <v>8</v>
      </c>
      <c r="B675" s="53" t="str">
        <f>'Predračun OBR 2.1'!A39</f>
        <v>TO1</v>
      </c>
      <c r="C675" s="7" t="str">
        <f>'Predračun OBR 2.1'!B39</f>
        <v xml:space="preserve">Tablica oddelka nalepka nad steklena vrta, dimenzije se prilagodijo dimenzijam vrat. Okvirne dimenzije  so  160/35 cm ali manj. </v>
      </c>
      <c r="D675" s="53">
        <v>5</v>
      </c>
      <c r="E675" s="37">
        <f>'Predračun OBR 2.1'!D39</f>
        <v>0</v>
      </c>
      <c r="F675" s="77">
        <f t="shared" si="42"/>
        <v>0</v>
      </c>
      <c r="G675" s="234">
        <f t="shared" si="39"/>
        <v>0</v>
      </c>
      <c r="H675" s="198" t="s">
        <v>333</v>
      </c>
      <c r="I675" s="198" t="s">
        <v>309</v>
      </c>
      <c r="J675" s="198" t="s">
        <v>310</v>
      </c>
      <c r="K675" s="198" t="s">
        <v>311</v>
      </c>
      <c r="L675" s="198" t="s">
        <v>312</v>
      </c>
      <c r="M675" s="198" t="s">
        <v>313</v>
      </c>
      <c r="N675" s="198"/>
    </row>
    <row r="676" spans="1:14" x14ac:dyDescent="0.25">
      <c r="A676" s="98"/>
      <c r="B676" s="54"/>
      <c r="C676" s="17"/>
      <c r="D676" s="34"/>
      <c r="E676" s="23"/>
      <c r="F676" s="23"/>
      <c r="G676" s="234">
        <f t="shared" si="39"/>
        <v>0</v>
      </c>
    </row>
    <row r="677" spans="1:14" ht="15.75" thickBot="1" x14ac:dyDescent="0.3">
      <c r="A677" s="98"/>
      <c r="B677" s="54"/>
      <c r="C677" s="17"/>
      <c r="D677" s="34"/>
      <c r="E677" s="23"/>
      <c r="F677" s="23"/>
      <c r="G677" s="234">
        <f t="shared" si="39"/>
        <v>0</v>
      </c>
    </row>
    <row r="678" spans="1:14" ht="15.75" thickBot="1" x14ac:dyDescent="0.3">
      <c r="A678" s="97" t="s">
        <v>183</v>
      </c>
      <c r="B678" s="55"/>
      <c r="C678" s="12"/>
      <c r="D678" s="27"/>
      <c r="E678" s="88"/>
      <c r="F678" s="89"/>
      <c r="G678" s="234">
        <f t="shared" si="39"/>
        <v>0</v>
      </c>
    </row>
    <row r="679" spans="1:14" x14ac:dyDescent="0.25">
      <c r="A679" s="13" t="s">
        <v>1</v>
      </c>
      <c r="B679" s="255" t="s">
        <v>2</v>
      </c>
      <c r="C679" s="278"/>
      <c r="D679" s="28" t="s">
        <v>4</v>
      </c>
      <c r="E679" s="64" t="s">
        <v>5</v>
      </c>
      <c r="F679" s="73" t="s">
        <v>399</v>
      </c>
      <c r="G679" s="234" t="e">
        <f t="shared" si="39"/>
        <v>#VALUE!</v>
      </c>
    </row>
    <row r="680" spans="1:14" x14ac:dyDescent="0.25">
      <c r="A680" s="3" t="s">
        <v>6</v>
      </c>
      <c r="B680" s="256"/>
      <c r="C680" s="279"/>
      <c r="D680" s="29" t="s">
        <v>7</v>
      </c>
      <c r="E680" s="39" t="s">
        <v>8</v>
      </c>
      <c r="F680" s="74" t="s">
        <v>398</v>
      </c>
      <c r="G680" s="234" t="e">
        <f t="shared" si="39"/>
        <v>#VALUE!</v>
      </c>
    </row>
    <row r="681" spans="1:14" ht="15.75" thickBot="1" x14ac:dyDescent="0.3">
      <c r="A681" s="5"/>
      <c r="B681" s="257"/>
      <c r="C681" s="280"/>
      <c r="D681" s="30" t="s">
        <v>9</v>
      </c>
      <c r="E681" s="65" t="s">
        <v>397</v>
      </c>
      <c r="F681" s="75"/>
      <c r="G681" s="234" t="e">
        <f t="shared" si="39"/>
        <v>#VALUE!</v>
      </c>
    </row>
    <row r="682" spans="1:14" ht="30" x14ac:dyDescent="0.25">
      <c r="A682" s="96">
        <f t="shared" ref="A682" si="44">A681+1</f>
        <v>1</v>
      </c>
      <c r="B682" s="51" t="str">
        <f>'Predračun OBR 2.1'!A43</f>
        <v>TP</v>
      </c>
      <c r="C682" s="6" t="str">
        <f>'Predračun OBR 2.1'!B43</f>
        <v xml:space="preserve">Tablica za označitev prostora dim. 24x24 cm, brez utora. </v>
      </c>
      <c r="D682" s="51">
        <v>1</v>
      </c>
      <c r="E682" s="36">
        <f>'Predračun OBR 2.1'!D43</f>
        <v>0</v>
      </c>
      <c r="F682" s="76">
        <f>D682*E682</f>
        <v>0</v>
      </c>
      <c r="G682" s="234">
        <f t="shared" si="39"/>
        <v>0</v>
      </c>
      <c r="H682" s="198" t="s">
        <v>253</v>
      </c>
    </row>
    <row r="683" spans="1:14" ht="15.75" thickBot="1" x14ac:dyDescent="0.3">
      <c r="A683" s="98"/>
      <c r="B683" s="54"/>
      <c r="C683" s="17"/>
      <c r="D683" s="34"/>
      <c r="E683" s="23"/>
      <c r="F683" s="23"/>
      <c r="G683" s="234">
        <f t="shared" si="39"/>
        <v>0</v>
      </c>
    </row>
    <row r="684" spans="1:14" ht="15.75" thickBot="1" x14ac:dyDescent="0.3">
      <c r="A684" s="97" t="s">
        <v>164</v>
      </c>
      <c r="B684" s="55"/>
      <c r="C684" s="12"/>
      <c r="D684" s="27"/>
      <c r="E684" s="88"/>
      <c r="F684" s="89"/>
      <c r="G684" s="234">
        <f t="shared" si="39"/>
        <v>0</v>
      </c>
    </row>
    <row r="685" spans="1:14" x14ac:dyDescent="0.25">
      <c r="A685" s="13" t="s">
        <v>1</v>
      </c>
      <c r="B685" s="255" t="s">
        <v>2</v>
      </c>
      <c r="C685" s="278"/>
      <c r="D685" s="28" t="s">
        <v>4</v>
      </c>
      <c r="E685" s="64" t="s">
        <v>5</v>
      </c>
      <c r="F685" s="73" t="s">
        <v>399</v>
      </c>
      <c r="G685" s="234" t="e">
        <f t="shared" si="39"/>
        <v>#VALUE!</v>
      </c>
    </row>
    <row r="686" spans="1:14" x14ac:dyDescent="0.25">
      <c r="A686" s="3" t="s">
        <v>6</v>
      </c>
      <c r="B686" s="256"/>
      <c r="C686" s="279"/>
      <c r="D686" s="29" t="s">
        <v>7</v>
      </c>
      <c r="E686" s="39" t="s">
        <v>8</v>
      </c>
      <c r="F686" s="74" t="s">
        <v>398</v>
      </c>
      <c r="G686" s="234" t="e">
        <f t="shared" si="39"/>
        <v>#VALUE!</v>
      </c>
    </row>
    <row r="687" spans="1:14" ht="15.75" thickBot="1" x14ac:dyDescent="0.3">
      <c r="A687" s="5"/>
      <c r="B687" s="257"/>
      <c r="C687" s="280"/>
      <c r="D687" s="30" t="s">
        <v>9</v>
      </c>
      <c r="E687" s="65" t="s">
        <v>397</v>
      </c>
      <c r="F687" s="75"/>
      <c r="G687" s="234" t="e">
        <f t="shared" si="39"/>
        <v>#VALUE!</v>
      </c>
    </row>
    <row r="688" spans="1:14" ht="28.5" x14ac:dyDescent="0.25">
      <c r="A688" s="96">
        <f t="shared" ref="A688" si="45">A687+1</f>
        <v>1</v>
      </c>
      <c r="B688" s="51" t="str">
        <f>'Predračun OBR 2.1'!A43</f>
        <v>TP</v>
      </c>
      <c r="C688" s="6" t="str">
        <f>'Predračun OBR 2.1'!B43</f>
        <v xml:space="preserve">Tablica za označitev prostora dim. 24x24 cm, brez utora. </v>
      </c>
      <c r="D688" s="51">
        <v>1</v>
      </c>
      <c r="E688" s="36">
        <f>'Predračun OBR 2.1'!D43</f>
        <v>0</v>
      </c>
      <c r="F688" s="76">
        <f>D688*E688</f>
        <v>0</v>
      </c>
      <c r="G688" s="234">
        <f t="shared" si="39"/>
        <v>0</v>
      </c>
      <c r="H688" s="197" t="s">
        <v>255</v>
      </c>
    </row>
    <row r="689" spans="1:9" ht="15.75" thickBot="1" x14ac:dyDescent="0.3">
      <c r="A689" s="98"/>
      <c r="B689" s="54"/>
      <c r="C689" s="17"/>
      <c r="D689" s="34"/>
      <c r="E689" s="23"/>
      <c r="F689" s="23"/>
      <c r="G689" s="234">
        <f t="shared" si="39"/>
        <v>0</v>
      </c>
    </row>
    <row r="690" spans="1:9" ht="15.75" thickBot="1" x14ac:dyDescent="0.3">
      <c r="A690" s="97" t="s">
        <v>165</v>
      </c>
      <c r="B690" s="55"/>
      <c r="C690" s="12"/>
      <c r="D690" s="27"/>
      <c r="E690" s="88"/>
      <c r="F690" s="89"/>
      <c r="G690" s="234">
        <f t="shared" si="39"/>
        <v>0</v>
      </c>
    </row>
    <row r="691" spans="1:9" x14ac:dyDescent="0.25">
      <c r="A691" s="13" t="s">
        <v>1</v>
      </c>
      <c r="B691" s="255" t="s">
        <v>2</v>
      </c>
      <c r="C691" s="278"/>
      <c r="D691" s="28" t="s">
        <v>4</v>
      </c>
      <c r="E691" s="64" t="s">
        <v>5</v>
      </c>
      <c r="F691" s="73" t="s">
        <v>399</v>
      </c>
      <c r="G691" s="234" t="e">
        <f t="shared" si="39"/>
        <v>#VALUE!</v>
      </c>
    </row>
    <row r="692" spans="1:9" x14ac:dyDescent="0.25">
      <c r="A692" s="3" t="s">
        <v>6</v>
      </c>
      <c r="B692" s="256"/>
      <c r="C692" s="279"/>
      <c r="D692" s="29" t="s">
        <v>7</v>
      </c>
      <c r="E692" s="39" t="s">
        <v>8</v>
      </c>
      <c r="F692" s="74" t="s">
        <v>398</v>
      </c>
      <c r="G692" s="234" t="e">
        <f t="shared" si="39"/>
        <v>#VALUE!</v>
      </c>
    </row>
    <row r="693" spans="1:9" ht="15.75" thickBot="1" x14ac:dyDescent="0.3">
      <c r="A693" s="5"/>
      <c r="B693" s="257"/>
      <c r="C693" s="280"/>
      <c r="D693" s="30" t="s">
        <v>9</v>
      </c>
      <c r="E693" s="65" t="s">
        <v>397</v>
      </c>
      <c r="F693" s="75"/>
      <c r="G693" s="234" t="e">
        <f t="shared" si="39"/>
        <v>#VALUE!</v>
      </c>
    </row>
    <row r="694" spans="1:9" ht="28.5" x14ac:dyDescent="0.25">
      <c r="A694" s="96">
        <f t="shared" ref="A694" si="46">A693+1</f>
        <v>1</v>
      </c>
      <c r="B694" s="51" t="str">
        <f>'Predračun OBR 2.1'!A43</f>
        <v>TP</v>
      </c>
      <c r="C694" s="6" t="str">
        <f>'Predračun OBR 2.1'!B43</f>
        <v xml:space="preserve">Tablica za označitev prostora dim. 24x24 cm, brez utora. </v>
      </c>
      <c r="D694" s="51">
        <v>1</v>
      </c>
      <c r="E694" s="36">
        <f>'Predračun OBR 2.1'!D43</f>
        <v>0</v>
      </c>
      <c r="F694" s="76">
        <f>D694*E694</f>
        <v>0</v>
      </c>
      <c r="G694" s="234">
        <f t="shared" si="39"/>
        <v>0</v>
      </c>
      <c r="H694" s="197" t="s">
        <v>256</v>
      </c>
    </row>
    <row r="695" spans="1:9" ht="15.75" thickBot="1" x14ac:dyDescent="0.3">
      <c r="A695" s="95"/>
      <c r="B695" s="52"/>
      <c r="C695" s="41"/>
      <c r="D695" s="52"/>
      <c r="E695" s="43"/>
      <c r="F695" s="43"/>
      <c r="G695" s="234">
        <f t="shared" si="39"/>
        <v>0</v>
      </c>
    </row>
    <row r="696" spans="1:9" ht="15.75" thickBot="1" x14ac:dyDescent="0.3">
      <c r="A696" s="97" t="s">
        <v>254</v>
      </c>
      <c r="B696" s="55"/>
      <c r="C696" s="12"/>
      <c r="D696" s="27"/>
      <c r="E696" s="88"/>
      <c r="F696" s="89"/>
      <c r="G696" s="234">
        <f t="shared" si="39"/>
        <v>0</v>
      </c>
    </row>
    <row r="697" spans="1:9" x14ac:dyDescent="0.25">
      <c r="A697" s="13" t="s">
        <v>1</v>
      </c>
      <c r="B697" s="255" t="s">
        <v>2</v>
      </c>
      <c r="C697" s="278"/>
      <c r="D697" s="28" t="s">
        <v>4</v>
      </c>
      <c r="E697" s="64" t="s">
        <v>5</v>
      </c>
      <c r="F697" s="73" t="s">
        <v>399</v>
      </c>
      <c r="G697" s="234" t="e">
        <f t="shared" si="39"/>
        <v>#VALUE!</v>
      </c>
    </row>
    <row r="698" spans="1:9" x14ac:dyDescent="0.25">
      <c r="A698" s="3" t="s">
        <v>6</v>
      </c>
      <c r="B698" s="256"/>
      <c r="C698" s="279"/>
      <c r="D698" s="29" t="s">
        <v>7</v>
      </c>
      <c r="E698" s="39" t="s">
        <v>8</v>
      </c>
      <c r="F698" s="74" t="s">
        <v>398</v>
      </c>
      <c r="G698" s="234" t="e">
        <f t="shared" si="39"/>
        <v>#VALUE!</v>
      </c>
    </row>
    <row r="699" spans="1:9" ht="15.75" thickBot="1" x14ac:dyDescent="0.3">
      <c r="A699" s="5"/>
      <c r="B699" s="257"/>
      <c r="C699" s="280"/>
      <c r="D699" s="30" t="s">
        <v>9</v>
      </c>
      <c r="E699" s="65" t="s">
        <v>397</v>
      </c>
      <c r="F699" s="75"/>
      <c r="G699" s="234" t="e">
        <f t="shared" si="39"/>
        <v>#VALUE!</v>
      </c>
    </row>
    <row r="700" spans="1:9" ht="28.5" x14ac:dyDescent="0.25">
      <c r="A700" s="96">
        <f t="shared" ref="A700" si="47">A699+1</f>
        <v>1</v>
      </c>
      <c r="B700" s="51" t="str">
        <f>'Predračun OBR 2.1'!A43</f>
        <v>TP</v>
      </c>
      <c r="C700" s="6" t="str">
        <f>'Predračun OBR 2.1'!B43</f>
        <v xml:space="preserve">Tablica za označitev prostora dim. 24x24 cm, brez utora. </v>
      </c>
      <c r="D700" s="51">
        <v>1</v>
      </c>
      <c r="E700" s="36">
        <f>'Predračun OBR 2.1'!D43</f>
        <v>0</v>
      </c>
      <c r="F700" s="76">
        <f>D700*E700</f>
        <v>0</v>
      </c>
      <c r="G700" s="234">
        <f t="shared" si="39"/>
        <v>0</v>
      </c>
      <c r="H700" s="197" t="s">
        <v>254</v>
      </c>
    </row>
    <row r="701" spans="1:9" x14ac:dyDescent="0.25">
      <c r="A701" s="98"/>
      <c r="B701" s="54"/>
      <c r="C701" s="17"/>
      <c r="D701" s="34"/>
      <c r="E701" s="23"/>
      <c r="F701" s="23"/>
    </row>
    <row r="702" spans="1:9" s="162" customFormat="1" ht="15.75" thickBot="1" x14ac:dyDescent="0.3">
      <c r="A702" s="157"/>
      <c r="B702" s="158"/>
      <c r="C702" s="159" t="s">
        <v>400</v>
      </c>
      <c r="D702" s="160">
        <f>SUM(D2:D700)</f>
        <v>488</v>
      </c>
      <c r="E702" s="161"/>
      <c r="F702" s="161">
        <f>SUM(F2:F700)</f>
        <v>0</v>
      </c>
      <c r="G702" s="245"/>
      <c r="H702" s="197"/>
      <c r="I702" s="197"/>
    </row>
    <row r="703" spans="1:9" x14ac:dyDescent="0.25">
      <c r="A703" s="98"/>
      <c r="B703" s="54"/>
      <c r="C703" s="17"/>
      <c r="D703" s="34"/>
      <c r="E703" s="23"/>
      <c r="F703" s="23"/>
    </row>
    <row r="704" spans="1:9" x14ac:dyDescent="0.25">
      <c r="A704" s="98"/>
      <c r="B704" s="54"/>
      <c r="C704" s="17"/>
      <c r="D704" s="34"/>
      <c r="E704" s="23"/>
      <c r="F704" s="23"/>
    </row>
    <row r="705" spans="1:6" x14ac:dyDescent="0.25">
      <c r="A705" s="98"/>
      <c r="B705" s="54"/>
      <c r="C705" s="17"/>
      <c r="D705" s="34"/>
      <c r="E705" s="23"/>
      <c r="F705" s="23"/>
    </row>
    <row r="706" spans="1:6" x14ac:dyDescent="0.25">
      <c r="A706" s="98"/>
      <c r="B706" s="54"/>
      <c r="C706" s="17"/>
      <c r="D706" s="34"/>
      <c r="E706" s="23"/>
      <c r="F706" s="23"/>
    </row>
    <row r="707" spans="1:6" x14ac:dyDescent="0.25">
      <c r="A707" s="98"/>
      <c r="B707" s="54"/>
      <c r="C707" s="17"/>
      <c r="D707" s="34"/>
      <c r="E707" s="23"/>
      <c r="F707" s="23"/>
    </row>
    <row r="708" spans="1:6" x14ac:dyDescent="0.25">
      <c r="A708" s="98"/>
      <c r="B708" s="54"/>
      <c r="C708" s="17"/>
      <c r="D708" s="34"/>
      <c r="E708" s="23"/>
      <c r="F708" s="23"/>
    </row>
    <row r="709" spans="1:6" x14ac:dyDescent="0.25">
      <c r="A709" s="98"/>
      <c r="B709" s="54"/>
      <c r="C709" s="17"/>
      <c r="D709" s="34"/>
      <c r="E709" s="23"/>
      <c r="F709" s="23"/>
    </row>
    <row r="710" spans="1:6" x14ac:dyDescent="0.25">
      <c r="A710" s="98"/>
      <c r="B710" s="54"/>
      <c r="C710" s="17"/>
      <c r="D710" s="34"/>
      <c r="E710" s="23"/>
      <c r="F710" s="23"/>
    </row>
    <row r="711" spans="1:6" x14ac:dyDescent="0.25">
      <c r="A711" s="98"/>
      <c r="B711" s="54"/>
      <c r="C711" s="17"/>
      <c r="D711" s="34"/>
      <c r="E711" s="23"/>
      <c r="F711" s="23"/>
    </row>
    <row r="712" spans="1:6" x14ac:dyDescent="0.25">
      <c r="A712" s="98"/>
      <c r="B712" s="54"/>
      <c r="C712" s="17"/>
      <c r="D712" s="34"/>
      <c r="E712" s="23"/>
      <c r="F712" s="23"/>
    </row>
    <row r="713" spans="1:6" x14ac:dyDescent="0.25">
      <c r="A713" s="98"/>
      <c r="B713" s="54"/>
      <c r="C713" s="17"/>
      <c r="D713" s="34"/>
      <c r="E713" s="23"/>
      <c r="F713" s="23"/>
    </row>
    <row r="714" spans="1:6" x14ac:dyDescent="0.25">
      <c r="A714" s="98"/>
      <c r="B714" s="54"/>
      <c r="C714" s="17"/>
      <c r="D714" s="34"/>
      <c r="E714" s="23"/>
      <c r="F714" s="23"/>
    </row>
    <row r="715" spans="1:6" x14ac:dyDescent="0.25">
      <c r="A715" s="98"/>
      <c r="B715" s="54"/>
      <c r="C715" s="17"/>
      <c r="D715" s="34"/>
      <c r="E715" s="23"/>
      <c r="F715" s="23"/>
    </row>
    <row r="716" spans="1:6" x14ac:dyDescent="0.25">
      <c r="A716" s="98"/>
      <c r="B716" s="54"/>
      <c r="C716" s="17"/>
      <c r="D716" s="34"/>
      <c r="E716" s="23"/>
      <c r="F716" s="23"/>
    </row>
    <row r="717" spans="1:6" x14ac:dyDescent="0.25">
      <c r="F717" s="69"/>
    </row>
    <row r="718" spans="1:6" x14ac:dyDescent="0.25">
      <c r="E718" s="33"/>
      <c r="F718" s="69"/>
    </row>
  </sheetData>
  <sheetProtection algorithmName="SHA-512" hashValue="UeT7L6ryWVXVE7L1uP79OQtTetf8ZD7CVgNJ4R3Kxf0iSTydauMajhMk04XP5DIFEWyf6x33QrK7zf4gHWPNuQ==" saltValue="GuyiWg+1n2fmSaVBkFvGag==" spinCount="100000" sheet="1" objects="1" scenarios="1"/>
  <mergeCells count="102">
    <mergeCell ref="C69:C71"/>
    <mergeCell ref="C82:C84"/>
    <mergeCell ref="C95:C97"/>
    <mergeCell ref="C101:C103"/>
    <mergeCell ref="C109:C111"/>
    <mergeCell ref="C196:C198"/>
    <mergeCell ref="C126:C128"/>
    <mergeCell ref="C132:C134"/>
    <mergeCell ref="C138:C140"/>
    <mergeCell ref="C144:C146"/>
    <mergeCell ref="C150:C152"/>
    <mergeCell ref="C156:C158"/>
    <mergeCell ref="C162:C164"/>
    <mergeCell ref="C168:C170"/>
    <mergeCell ref="C175:C177"/>
    <mergeCell ref="C182:C184"/>
    <mergeCell ref="C190:C192"/>
    <mergeCell ref="C345:C347"/>
    <mergeCell ref="C351:C353"/>
    <mergeCell ref="C357:C359"/>
    <mergeCell ref="C375:C377"/>
    <mergeCell ref="C381:C383"/>
    <mergeCell ref="C387:C389"/>
    <mergeCell ref="C658:C660"/>
    <mergeCell ref="C665:C667"/>
    <mergeCell ref="C118:C120"/>
    <mergeCell ref="C278:C280"/>
    <mergeCell ref="C203:C205"/>
    <mergeCell ref="C209:C211"/>
    <mergeCell ref="C215:C217"/>
    <mergeCell ref="C417:C419"/>
    <mergeCell ref="C423:C425"/>
    <mergeCell ref="C632:C634"/>
    <mergeCell ref="C516:C518"/>
    <mergeCell ref="C522:C524"/>
    <mergeCell ref="C528:C530"/>
    <mergeCell ref="C534:C536"/>
    <mergeCell ref="C540:C542"/>
    <mergeCell ref="C549:C551"/>
    <mergeCell ref="C595:C597"/>
    <mergeCell ref="C601:C603"/>
    <mergeCell ref="C2:C4"/>
    <mergeCell ref="C55:C57"/>
    <mergeCell ref="C43:C45"/>
    <mergeCell ref="C14:C16"/>
    <mergeCell ref="C429:C431"/>
    <mergeCell ref="C221:C223"/>
    <mergeCell ref="C227:C229"/>
    <mergeCell ref="C233:C235"/>
    <mergeCell ref="C243:C245"/>
    <mergeCell ref="C249:C251"/>
    <mergeCell ref="C255:C257"/>
    <mergeCell ref="C261:C263"/>
    <mergeCell ref="C270:C272"/>
    <mergeCell ref="C363:C365"/>
    <mergeCell ref="C286:C288"/>
    <mergeCell ref="C292:C294"/>
    <mergeCell ref="C300:C302"/>
    <mergeCell ref="C309:C311"/>
    <mergeCell ref="C318:C320"/>
    <mergeCell ref="C326:C328"/>
    <mergeCell ref="C333:C335"/>
    <mergeCell ref="C339:C341"/>
    <mergeCell ref="C28:C30"/>
    <mergeCell ref="C36:C38"/>
    <mergeCell ref="C8:C10"/>
    <mergeCell ref="C21:C23"/>
    <mergeCell ref="C638:C640"/>
    <mergeCell ref="C645:C647"/>
    <mergeCell ref="C652:C654"/>
    <mergeCell ref="C613:C615"/>
    <mergeCell ref="C619:C621"/>
    <mergeCell ref="C625:C627"/>
    <mergeCell ref="C555:C557"/>
    <mergeCell ref="C561:C563"/>
    <mergeCell ref="C567:C569"/>
    <mergeCell ref="C577:C579"/>
    <mergeCell ref="C583:C585"/>
    <mergeCell ref="C480:C482"/>
    <mergeCell ref="C486:C488"/>
    <mergeCell ref="C492:C494"/>
    <mergeCell ref="C607:C609"/>
    <mergeCell ref="C589:C591"/>
    <mergeCell ref="C510:C512"/>
    <mergeCell ref="C442:C444"/>
    <mergeCell ref="C448:C450"/>
    <mergeCell ref="C454:C456"/>
    <mergeCell ref="C460:C462"/>
    <mergeCell ref="C468:C470"/>
    <mergeCell ref="C435:C437"/>
    <mergeCell ref="C369:C371"/>
    <mergeCell ref="C393:C395"/>
    <mergeCell ref="C399:C401"/>
    <mergeCell ref="C405:C407"/>
    <mergeCell ref="C411:C413"/>
    <mergeCell ref="C697:C699"/>
    <mergeCell ref="C685:C687"/>
    <mergeCell ref="C691:C693"/>
    <mergeCell ref="C679:C681"/>
    <mergeCell ref="C474:C476"/>
    <mergeCell ref="C498:C500"/>
    <mergeCell ref="C504:C506"/>
  </mergeCells>
  <phoneticPr fontId="11"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D4F0B2-3514-4D08-A31D-A5DF9B95EF2D}">
  <dimension ref="B1:I63"/>
  <sheetViews>
    <sheetView workbookViewId="0">
      <selection sqref="A1:M1048576"/>
    </sheetView>
  </sheetViews>
  <sheetFormatPr defaultRowHeight="15" x14ac:dyDescent="0.25"/>
  <cols>
    <col min="1" max="1" width="3.28515625" customWidth="1"/>
    <col min="2" max="2" width="14" style="85" customWidth="1"/>
    <col min="3" max="3" width="64.140625" style="85" customWidth="1"/>
    <col min="4" max="4" width="19.5703125" style="85" customWidth="1"/>
    <col min="5" max="5" width="9.28515625" customWidth="1"/>
    <col min="6" max="6" width="61.85546875" customWidth="1"/>
    <col min="7" max="7" width="13.7109375" customWidth="1"/>
    <col min="8" max="8" width="8.5703125" customWidth="1"/>
    <col min="9" max="9" width="58.7109375" customWidth="1"/>
  </cols>
  <sheetData>
    <row r="1" spans="2:9" ht="23.25" x14ac:dyDescent="0.35">
      <c r="B1" s="219" t="s">
        <v>352</v>
      </c>
      <c r="E1" s="260"/>
    </row>
    <row r="2" spans="2:9" x14ac:dyDescent="0.25">
      <c r="B2" s="286" t="s">
        <v>141</v>
      </c>
      <c r="C2" s="286"/>
      <c r="E2" s="91"/>
      <c r="F2" s="260" t="s">
        <v>136</v>
      </c>
      <c r="H2" s="260"/>
      <c r="I2" s="260" t="s">
        <v>140</v>
      </c>
    </row>
    <row r="3" spans="2:9" ht="45" x14ac:dyDescent="0.25">
      <c r="B3" s="86" t="s">
        <v>130</v>
      </c>
      <c r="C3" s="87" t="s">
        <v>131</v>
      </c>
      <c r="E3" s="86">
        <v>3</v>
      </c>
      <c r="F3" s="87" t="s">
        <v>132</v>
      </c>
      <c r="H3" s="86">
        <v>3</v>
      </c>
      <c r="I3" s="87" t="s">
        <v>110</v>
      </c>
    </row>
    <row r="4" spans="2:9" ht="45" x14ac:dyDescent="0.25">
      <c r="B4" s="86">
        <v>3</v>
      </c>
      <c r="C4" s="87" t="s">
        <v>132</v>
      </c>
      <c r="E4" s="86">
        <v>2</v>
      </c>
      <c r="F4" s="87" t="s">
        <v>158</v>
      </c>
      <c r="H4" s="86">
        <v>2</v>
      </c>
      <c r="I4" s="87" t="s">
        <v>160</v>
      </c>
    </row>
    <row r="5" spans="2:9" ht="60" x14ac:dyDescent="0.25">
      <c r="B5" s="86">
        <v>2</v>
      </c>
      <c r="C5" s="87" t="s">
        <v>158</v>
      </c>
      <c r="E5" s="86">
        <v>1</v>
      </c>
      <c r="F5" s="87" t="s">
        <v>114</v>
      </c>
      <c r="H5" s="86">
        <v>1</v>
      </c>
      <c r="I5" s="87" t="s">
        <v>115</v>
      </c>
    </row>
    <row r="6" spans="2:9" ht="60" x14ac:dyDescent="0.25">
      <c r="B6" s="86">
        <v>1</v>
      </c>
      <c r="C6" s="87" t="s">
        <v>114</v>
      </c>
      <c r="E6" s="86" t="s">
        <v>109</v>
      </c>
      <c r="F6" s="87" t="s">
        <v>159</v>
      </c>
      <c r="H6" s="86" t="s">
        <v>109</v>
      </c>
      <c r="I6" s="87" t="s">
        <v>159</v>
      </c>
    </row>
    <row r="7" spans="2:9" ht="60" x14ac:dyDescent="0.25">
      <c r="B7" s="86" t="s">
        <v>109</v>
      </c>
      <c r="C7" s="87" t="s">
        <v>159</v>
      </c>
      <c r="E7" s="115" t="s">
        <v>143</v>
      </c>
      <c r="F7" s="87" t="s">
        <v>161</v>
      </c>
      <c r="H7" s="115" t="s">
        <v>142</v>
      </c>
      <c r="I7" s="87" t="s">
        <v>161</v>
      </c>
    </row>
    <row r="8" spans="2:9" ht="90" x14ac:dyDescent="0.25">
      <c r="B8" s="115" t="s">
        <v>143</v>
      </c>
      <c r="C8" s="87" t="s">
        <v>473</v>
      </c>
      <c r="E8" s="86" t="s">
        <v>111</v>
      </c>
      <c r="F8" s="87" t="s">
        <v>112</v>
      </c>
      <c r="H8" s="260"/>
      <c r="I8" s="260"/>
    </row>
    <row r="9" spans="2:9" x14ac:dyDescent="0.25">
      <c r="B9" s="86" t="s">
        <v>111</v>
      </c>
      <c r="C9" s="87" t="s">
        <v>112</v>
      </c>
      <c r="E9" s="260"/>
      <c r="F9" s="260"/>
      <c r="H9" s="260"/>
      <c r="I9" s="260"/>
    </row>
    <row r="10" spans="2:9" x14ac:dyDescent="0.25">
      <c r="B10" s="260"/>
      <c r="C10" s="260"/>
      <c r="E10" s="260"/>
      <c r="F10" s="260"/>
      <c r="H10" s="260"/>
      <c r="I10" s="260"/>
    </row>
    <row r="11" spans="2:9" x14ac:dyDescent="0.25">
      <c r="B11" s="260"/>
      <c r="C11" s="260"/>
      <c r="E11" s="260"/>
      <c r="F11" s="260"/>
      <c r="H11" s="260"/>
      <c r="I11" s="260"/>
    </row>
    <row r="12" spans="2:9" x14ac:dyDescent="0.25">
      <c r="B12" s="260"/>
      <c r="C12" s="260"/>
      <c r="E12" s="260"/>
      <c r="F12" s="260"/>
      <c r="H12" s="260"/>
      <c r="I12" s="260"/>
    </row>
    <row r="13" spans="2:9" x14ac:dyDescent="0.25">
      <c r="B13" s="260"/>
      <c r="C13" s="260"/>
      <c r="E13" s="260"/>
      <c r="F13" s="260"/>
      <c r="H13" s="260"/>
      <c r="I13" s="260"/>
    </row>
    <row r="14" spans="2:9" x14ac:dyDescent="0.25">
      <c r="B14" s="260"/>
      <c r="C14" s="260"/>
      <c r="E14" s="260"/>
      <c r="F14" s="260"/>
      <c r="H14" s="260"/>
      <c r="I14" s="260"/>
    </row>
    <row r="15" spans="2:9" x14ac:dyDescent="0.25">
      <c r="B15" s="260"/>
      <c r="C15" s="260"/>
      <c r="E15" s="260"/>
      <c r="F15" s="260"/>
      <c r="H15" s="260"/>
      <c r="I15" s="260"/>
    </row>
    <row r="16" spans="2:9" x14ac:dyDescent="0.25">
      <c r="B16" s="260"/>
      <c r="C16" s="260"/>
      <c r="E16" s="260"/>
      <c r="F16" s="260"/>
      <c r="H16" s="260"/>
      <c r="I16" s="260"/>
    </row>
    <row r="17" spans="2:9" x14ac:dyDescent="0.25">
      <c r="B17" s="260"/>
      <c r="C17" s="260"/>
      <c r="E17" s="260"/>
      <c r="F17" s="260"/>
      <c r="H17" s="260"/>
      <c r="I17" s="260"/>
    </row>
    <row r="18" spans="2:9" x14ac:dyDescent="0.25">
      <c r="B18" s="260"/>
      <c r="C18" s="260"/>
      <c r="E18" s="260"/>
      <c r="F18" s="260"/>
      <c r="H18" s="260"/>
      <c r="I18" s="260"/>
    </row>
    <row r="19" spans="2:9" x14ac:dyDescent="0.25">
      <c r="B19" s="260"/>
      <c r="C19" s="260"/>
      <c r="E19" s="260"/>
      <c r="F19" s="260"/>
      <c r="H19" s="260"/>
      <c r="I19" s="260"/>
    </row>
    <row r="20" spans="2:9" x14ac:dyDescent="0.25">
      <c r="B20" s="260"/>
      <c r="C20" s="260"/>
      <c r="E20" s="260"/>
      <c r="F20" s="260"/>
      <c r="H20" s="260"/>
      <c r="I20" s="260"/>
    </row>
    <row r="21" spans="2:9" x14ac:dyDescent="0.25">
      <c r="B21" s="260"/>
      <c r="C21" s="260"/>
      <c r="E21" s="260"/>
      <c r="F21" s="260"/>
      <c r="H21" s="260"/>
      <c r="I21" s="260"/>
    </row>
    <row r="22" spans="2:9" x14ac:dyDescent="0.25">
      <c r="B22" s="260"/>
      <c r="C22" s="260"/>
      <c r="E22" s="260"/>
      <c r="F22" s="260"/>
      <c r="H22" s="260"/>
      <c r="I22" s="260"/>
    </row>
    <row r="23" spans="2:9" x14ac:dyDescent="0.25">
      <c r="B23" s="260"/>
      <c r="C23" s="260"/>
      <c r="E23" s="260"/>
      <c r="F23" s="260"/>
      <c r="H23" s="260"/>
      <c r="I23" s="260"/>
    </row>
    <row r="24" spans="2:9" x14ac:dyDescent="0.25">
      <c r="B24" s="260"/>
      <c r="C24" s="260"/>
      <c r="E24" s="260"/>
      <c r="F24" s="260"/>
      <c r="H24" s="260"/>
      <c r="I24" s="260"/>
    </row>
    <row r="25" spans="2:9" x14ac:dyDescent="0.25">
      <c r="B25" s="260"/>
      <c r="C25" s="260"/>
      <c r="E25" s="260"/>
      <c r="F25" s="260"/>
      <c r="H25" s="260"/>
      <c r="I25" s="260"/>
    </row>
    <row r="26" spans="2:9" x14ac:dyDescent="0.25">
      <c r="B26" s="260"/>
      <c r="C26" s="260"/>
      <c r="E26" s="260"/>
      <c r="F26" s="260"/>
      <c r="H26" s="260"/>
      <c r="I26" s="260"/>
    </row>
    <row r="27" spans="2:9" x14ac:dyDescent="0.25">
      <c r="B27" s="260"/>
      <c r="C27" s="260"/>
      <c r="E27" s="260"/>
      <c r="F27" s="260"/>
      <c r="H27" s="260"/>
      <c r="I27" s="260"/>
    </row>
    <row r="28" spans="2:9" x14ac:dyDescent="0.25">
      <c r="B28" s="260"/>
      <c r="C28" s="260"/>
      <c r="E28" s="260"/>
      <c r="F28" s="260"/>
      <c r="H28" s="260"/>
      <c r="I28" s="260"/>
    </row>
    <row r="29" spans="2:9" x14ac:dyDescent="0.25">
      <c r="B29" s="260"/>
      <c r="C29" s="260"/>
      <c r="E29" s="260"/>
      <c r="F29" s="260"/>
      <c r="H29" s="260"/>
      <c r="I29" s="260"/>
    </row>
    <row r="30" spans="2:9" x14ac:dyDescent="0.25">
      <c r="B30" s="260"/>
      <c r="C30" s="260"/>
      <c r="E30" s="260"/>
      <c r="F30" s="260"/>
      <c r="H30" s="260"/>
      <c r="I30" s="260"/>
    </row>
    <row r="31" spans="2:9" ht="30" x14ac:dyDescent="0.25">
      <c r="B31" s="260"/>
      <c r="C31" s="260" t="s">
        <v>346</v>
      </c>
      <c r="E31" s="260"/>
      <c r="F31" s="260" t="s">
        <v>348</v>
      </c>
      <c r="H31" s="260"/>
      <c r="I31" s="260" t="s">
        <v>349</v>
      </c>
    </row>
    <row r="32" spans="2:9" ht="30" x14ac:dyDescent="0.25">
      <c r="B32" s="261" t="s">
        <v>483</v>
      </c>
      <c r="C32" s="87" t="s">
        <v>131</v>
      </c>
    </row>
    <row r="33" spans="2:9" ht="45" x14ac:dyDescent="0.25">
      <c r="B33" s="86">
        <v>3</v>
      </c>
      <c r="C33" s="87" t="s">
        <v>132</v>
      </c>
      <c r="E33" s="86">
        <v>3</v>
      </c>
      <c r="F33" s="87" t="s">
        <v>132</v>
      </c>
      <c r="H33" s="86">
        <v>3</v>
      </c>
      <c r="I33" s="87" t="s">
        <v>110</v>
      </c>
    </row>
    <row r="34" spans="2:9" ht="45" x14ac:dyDescent="0.25">
      <c r="B34" s="86">
        <v>2</v>
      </c>
      <c r="C34" s="87" t="s">
        <v>158</v>
      </c>
      <c r="E34" s="86">
        <v>2</v>
      </c>
      <c r="F34" s="87" t="s">
        <v>158</v>
      </c>
      <c r="H34" s="86">
        <v>2</v>
      </c>
      <c r="I34" s="87" t="s">
        <v>160</v>
      </c>
    </row>
    <row r="35" spans="2:9" ht="60" x14ac:dyDescent="0.25">
      <c r="B35" s="86">
        <v>1</v>
      </c>
      <c r="C35" s="87" t="s">
        <v>114</v>
      </c>
      <c r="E35" s="86">
        <v>1</v>
      </c>
      <c r="F35" s="87" t="s">
        <v>114</v>
      </c>
      <c r="H35" s="86">
        <v>1</v>
      </c>
      <c r="I35" s="87" t="s">
        <v>115</v>
      </c>
    </row>
    <row r="36" spans="2:9" ht="90" x14ac:dyDescent="0.25">
      <c r="B36" s="86" t="s">
        <v>109</v>
      </c>
      <c r="C36" s="210" t="s">
        <v>494</v>
      </c>
      <c r="E36" s="86">
        <v>0</v>
      </c>
      <c r="F36" s="210" t="s">
        <v>494</v>
      </c>
      <c r="H36" s="86" t="s">
        <v>109</v>
      </c>
      <c r="I36" s="210" t="s">
        <v>488</v>
      </c>
    </row>
    <row r="37" spans="2:9" ht="90" x14ac:dyDescent="0.25">
      <c r="B37" s="115" t="str">
        <f>"-1
IZHOD"</f>
        <v>-1
IZHOD</v>
      </c>
      <c r="C37" s="87" t="s">
        <v>473</v>
      </c>
      <c r="E37" s="115" t="str">
        <f>"-1
IZHOD"</f>
        <v>-1
IZHOD</v>
      </c>
      <c r="F37" s="87" t="s">
        <v>161</v>
      </c>
      <c r="H37" s="115" t="s">
        <v>142</v>
      </c>
      <c r="I37" s="87" t="s">
        <v>161</v>
      </c>
    </row>
    <row r="38" spans="2:9" x14ac:dyDescent="0.25">
      <c r="B38" s="86">
        <v>-2</v>
      </c>
      <c r="C38" s="87" t="s">
        <v>112</v>
      </c>
      <c r="E38" s="86">
        <v>-2</v>
      </c>
      <c r="F38" s="87" t="s">
        <v>112</v>
      </c>
      <c r="H38" s="260"/>
      <c r="I38" s="260"/>
    </row>
    <row r="39" spans="2:9" x14ac:dyDescent="0.25">
      <c r="H39" s="260"/>
      <c r="I39" s="260"/>
    </row>
    <row r="40" spans="2:9" x14ac:dyDescent="0.25">
      <c r="B40" s="260"/>
      <c r="C40" s="260"/>
      <c r="H40" s="260"/>
      <c r="I40" s="260"/>
    </row>
    <row r="41" spans="2:9" ht="30" x14ac:dyDescent="0.25">
      <c r="B41" s="260"/>
      <c r="C41" s="260" t="s">
        <v>347</v>
      </c>
      <c r="H41" s="260"/>
      <c r="I41" s="260"/>
    </row>
    <row r="42" spans="2:9" ht="60" x14ac:dyDescent="0.25">
      <c r="B42" s="86">
        <v>1</v>
      </c>
      <c r="C42" s="87" t="s">
        <v>114</v>
      </c>
      <c r="H42" s="260"/>
      <c r="I42" s="260"/>
    </row>
    <row r="43" spans="2:9" ht="90" x14ac:dyDescent="0.25">
      <c r="B43" s="86" t="s">
        <v>109</v>
      </c>
      <c r="C43" s="210" t="s">
        <v>494</v>
      </c>
      <c r="H43" s="260"/>
      <c r="I43" s="260"/>
    </row>
    <row r="44" spans="2:9" ht="90" x14ac:dyDescent="0.25">
      <c r="B44" s="115" t="str">
        <f>"-1
IZHOD"</f>
        <v>-1
IZHOD</v>
      </c>
      <c r="C44" s="87" t="s">
        <v>473</v>
      </c>
      <c r="H44" s="260"/>
      <c r="I44" s="260"/>
    </row>
    <row r="45" spans="2:9" x14ac:dyDescent="0.25">
      <c r="B45" s="86">
        <v>-2</v>
      </c>
      <c r="C45" s="87" t="s">
        <v>112</v>
      </c>
      <c r="H45" s="260"/>
      <c r="I45" s="260"/>
    </row>
    <row r="46" spans="2:9" x14ac:dyDescent="0.25">
      <c r="B46" s="260"/>
      <c r="C46" s="260"/>
      <c r="H46" s="260"/>
      <c r="I46" s="260"/>
    </row>
    <row r="47" spans="2:9" x14ac:dyDescent="0.25">
      <c r="B47" s="260"/>
      <c r="C47" s="260"/>
      <c r="E47" s="260"/>
      <c r="F47" s="260"/>
      <c r="H47" s="260"/>
      <c r="I47" s="260"/>
    </row>
    <row r="48" spans="2:9" x14ac:dyDescent="0.25">
      <c r="B48" s="260"/>
      <c r="C48" s="260"/>
      <c r="H48" s="260"/>
      <c r="I48" s="260"/>
    </row>
    <row r="50" spans="2:9" ht="30" customHeight="1" x14ac:dyDescent="0.25">
      <c r="B50" s="287" t="s">
        <v>401</v>
      </c>
      <c r="C50" s="287"/>
      <c r="E50" s="287" t="s">
        <v>402</v>
      </c>
      <c r="F50" s="287"/>
      <c r="H50" s="287" t="s">
        <v>469</v>
      </c>
      <c r="I50" s="287"/>
    </row>
    <row r="51" spans="2:9" ht="30" x14ac:dyDescent="0.25">
      <c r="B51" s="261" t="s">
        <v>483</v>
      </c>
      <c r="C51" s="87" t="s">
        <v>470</v>
      </c>
    </row>
    <row r="52" spans="2:9" ht="45" x14ac:dyDescent="0.25">
      <c r="B52" s="86">
        <v>3</v>
      </c>
      <c r="C52" s="87" t="s">
        <v>132</v>
      </c>
      <c r="E52" s="86">
        <v>3</v>
      </c>
      <c r="F52" s="87" t="s">
        <v>132</v>
      </c>
      <c r="H52" s="86">
        <v>3</v>
      </c>
      <c r="I52" s="87" t="s">
        <v>110</v>
      </c>
    </row>
    <row r="53" spans="2:9" ht="45" x14ac:dyDescent="0.25">
      <c r="B53" s="86">
        <v>2</v>
      </c>
      <c r="C53" s="87" t="s">
        <v>158</v>
      </c>
      <c r="E53" s="86">
        <v>2</v>
      </c>
      <c r="F53" s="87" t="s">
        <v>158</v>
      </c>
      <c r="H53" s="86">
        <v>2</v>
      </c>
      <c r="I53" s="87" t="s">
        <v>160</v>
      </c>
    </row>
    <row r="54" spans="2:9" ht="60" x14ac:dyDescent="0.25">
      <c r="B54" s="86">
        <v>1</v>
      </c>
      <c r="C54" s="87" t="s">
        <v>114</v>
      </c>
      <c r="E54" s="86">
        <v>1</v>
      </c>
      <c r="F54" s="87" t="s">
        <v>114</v>
      </c>
      <c r="H54" s="86">
        <v>1</v>
      </c>
      <c r="I54" s="87" t="s">
        <v>115</v>
      </c>
    </row>
    <row r="55" spans="2:9" ht="90" x14ac:dyDescent="0.25">
      <c r="B55" s="86" t="s">
        <v>109</v>
      </c>
      <c r="C55" s="210" t="s">
        <v>494</v>
      </c>
      <c r="E55" s="86">
        <v>0</v>
      </c>
      <c r="F55" s="210" t="s">
        <v>494</v>
      </c>
      <c r="H55" s="86" t="s">
        <v>109</v>
      </c>
      <c r="I55" s="210" t="s">
        <v>494</v>
      </c>
    </row>
    <row r="56" spans="2:9" ht="105" x14ac:dyDescent="0.25">
      <c r="B56" s="115" t="s">
        <v>143</v>
      </c>
      <c r="C56" s="87" t="s">
        <v>485</v>
      </c>
      <c r="E56" s="115" t="str">
        <f>"-1
IZHOD"</f>
        <v>-1
IZHOD</v>
      </c>
      <c r="F56" s="87" t="s">
        <v>471</v>
      </c>
      <c r="H56" s="115" t="s">
        <v>142</v>
      </c>
      <c r="I56" s="87" t="s">
        <v>161</v>
      </c>
    </row>
    <row r="57" spans="2:9" x14ac:dyDescent="0.25">
      <c r="B57" s="86" t="s">
        <v>111</v>
      </c>
      <c r="C57" s="87" t="s">
        <v>112</v>
      </c>
      <c r="E57" s="86">
        <v>-2</v>
      </c>
      <c r="F57" s="87" t="s">
        <v>112</v>
      </c>
    </row>
    <row r="60" spans="2:9" x14ac:dyDescent="0.25">
      <c r="B60" s="286"/>
      <c r="C60" s="286"/>
    </row>
    <row r="61" spans="2:9" x14ac:dyDescent="0.25">
      <c r="B61" s="260"/>
      <c r="C61" s="260"/>
    </row>
    <row r="63" spans="2:9" x14ac:dyDescent="0.25">
      <c r="E63" s="91"/>
      <c r="F63" s="83"/>
      <c r="G63" s="83"/>
      <c r="H63" s="91"/>
      <c r="I63" s="83"/>
    </row>
  </sheetData>
  <sheetProtection algorithmName="SHA-512" hashValue="xJsHk6awTIzkD/tazyddby+do0NubNZfpWeRJGFW3WsFoScKqIh+u5nBC1dFxbWwhIwPWgKj7A0ma8o7ZVkL0g==" saltValue="rbg+zYM0eWrsVfpEHp9JBA==" spinCount="100000" sheet="1" objects="1" scenarios="1"/>
  <mergeCells count="5">
    <mergeCell ref="B60:C60"/>
    <mergeCell ref="B2:C2"/>
    <mergeCell ref="B50:C50"/>
    <mergeCell ref="E50:F50"/>
    <mergeCell ref="H50:I50"/>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368BAD-CC66-40C0-81B3-C7A465D102A7}">
  <dimension ref="B1:D21"/>
  <sheetViews>
    <sheetView workbookViewId="0">
      <selection activeCell="A19" sqref="A1:G1048576"/>
    </sheetView>
  </sheetViews>
  <sheetFormatPr defaultRowHeight="15" x14ac:dyDescent="0.25"/>
  <cols>
    <col min="1" max="1" width="4.85546875" customWidth="1"/>
    <col min="2" max="2" width="14.42578125" customWidth="1"/>
    <col min="3" max="3" width="101.140625" customWidth="1"/>
    <col min="4" max="4" width="9.85546875" customWidth="1"/>
  </cols>
  <sheetData>
    <row r="1" spans="2:4" ht="23.25" x14ac:dyDescent="0.35">
      <c r="B1" s="219" t="s">
        <v>352</v>
      </c>
    </row>
    <row r="2" spans="2:4" ht="48" customHeight="1" x14ac:dyDescent="0.25">
      <c r="B2" s="288" t="s">
        <v>415</v>
      </c>
      <c r="C2" s="288"/>
      <c r="D2" s="239"/>
    </row>
    <row r="3" spans="2:4" x14ac:dyDescent="0.25">
      <c r="B3" s="186"/>
      <c r="C3" s="186" t="s">
        <v>407</v>
      </c>
    </row>
    <row r="4" spans="2:4" ht="30" x14ac:dyDescent="0.25">
      <c r="B4" s="249" t="s">
        <v>483</v>
      </c>
      <c r="C4" s="87" t="s">
        <v>470</v>
      </c>
    </row>
    <row r="5" spans="2:4" ht="30" x14ac:dyDescent="0.25">
      <c r="B5" s="86">
        <v>3</v>
      </c>
      <c r="C5" s="87" t="s">
        <v>124</v>
      </c>
    </row>
    <row r="6" spans="2:4" ht="45" x14ac:dyDescent="0.25">
      <c r="B6" s="86">
        <v>2</v>
      </c>
      <c r="C6" s="87" t="s">
        <v>158</v>
      </c>
    </row>
    <row r="7" spans="2:4" ht="60" x14ac:dyDescent="0.25">
      <c r="B7" s="86">
        <v>1</v>
      </c>
      <c r="C7" s="87" t="s">
        <v>114</v>
      </c>
    </row>
    <row r="8" spans="2:4" ht="90" x14ac:dyDescent="0.25">
      <c r="B8" s="86" t="s">
        <v>109</v>
      </c>
      <c r="C8" s="210" t="s">
        <v>494</v>
      </c>
    </row>
    <row r="9" spans="2:4" ht="90" x14ac:dyDescent="0.25">
      <c r="B9" s="220" t="s">
        <v>417</v>
      </c>
      <c r="C9" s="204" t="s">
        <v>487</v>
      </c>
    </row>
    <row r="10" spans="2:4" x14ac:dyDescent="0.25">
      <c r="B10" s="86" t="s">
        <v>111</v>
      </c>
      <c r="C10" s="92" t="s">
        <v>127</v>
      </c>
    </row>
    <row r="14" spans="2:4" x14ac:dyDescent="0.25">
      <c r="B14" s="288" t="s">
        <v>414</v>
      </c>
      <c r="C14" s="288"/>
    </row>
    <row r="15" spans="2:4" x14ac:dyDescent="0.25">
      <c r="B15" s="238"/>
      <c r="C15" s="238" t="s">
        <v>410</v>
      </c>
    </row>
    <row r="16" spans="2:4" x14ac:dyDescent="0.25">
      <c r="B16" s="86">
        <v>3</v>
      </c>
      <c r="C16" s="87" t="s">
        <v>411</v>
      </c>
    </row>
    <row r="17" spans="2:3" x14ac:dyDescent="0.25">
      <c r="B17" s="86">
        <v>2</v>
      </c>
      <c r="C17" s="87" t="s">
        <v>160</v>
      </c>
    </row>
    <row r="18" spans="2:3" ht="45" x14ac:dyDescent="0.25">
      <c r="B18" s="86">
        <v>1</v>
      </c>
      <c r="C18" s="87" t="s">
        <v>115</v>
      </c>
    </row>
    <row r="19" spans="2:3" ht="75" x14ac:dyDescent="0.25">
      <c r="B19" s="86" t="s">
        <v>109</v>
      </c>
      <c r="C19" s="87" t="s">
        <v>488</v>
      </c>
    </row>
    <row r="20" spans="2:3" x14ac:dyDescent="0.25">
      <c r="B20" s="220" t="s">
        <v>416</v>
      </c>
      <c r="C20" s="250" t="s">
        <v>416</v>
      </c>
    </row>
    <row r="21" spans="2:3" ht="30" x14ac:dyDescent="0.25">
      <c r="B21" s="115" t="s">
        <v>413</v>
      </c>
      <c r="C21" s="87" t="s">
        <v>412</v>
      </c>
    </row>
  </sheetData>
  <sheetProtection algorithmName="SHA-512" hashValue="AcGvXdwK1DsmXfbsBvReaVNdO7b+q9muAoRsrzpCmwpBGHOUgPt88lVN4c55fx1nywUmUfhc0+7pWUj25mNkvA==" saltValue="irtyYyNg/aYWVqLy+c2Dyg==" spinCount="100000" sheet="1" objects="1" scenarios="1"/>
  <mergeCells count="2">
    <mergeCell ref="B2:C2"/>
    <mergeCell ref="B14:C14"/>
  </mergeCells>
  <phoneticPr fontId="11" type="noConversion"/>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505C08-5B23-4779-84A3-A7970CFEAA7F}">
  <dimension ref="A1:D82"/>
  <sheetViews>
    <sheetView workbookViewId="0">
      <selection activeCell="B6" sqref="B6:D8"/>
    </sheetView>
  </sheetViews>
  <sheetFormatPr defaultRowHeight="15" x14ac:dyDescent="0.25"/>
  <cols>
    <col min="1" max="1" width="8.7109375" customWidth="1"/>
    <col min="2" max="2" width="16.85546875" customWidth="1"/>
    <col min="3" max="3" width="79.7109375" customWidth="1"/>
    <col min="6" max="6" width="13.85546875" customWidth="1"/>
    <col min="7" max="7" width="6.5703125" bestFit="1" customWidth="1"/>
    <col min="8" max="8" width="48.7109375" customWidth="1"/>
  </cols>
  <sheetData>
    <row r="1" spans="2:4" ht="23.25" x14ac:dyDescent="0.35">
      <c r="B1" s="219" t="s">
        <v>352</v>
      </c>
    </row>
    <row r="4" spans="2:4" ht="30" x14ac:dyDescent="0.25">
      <c r="B4" s="193" t="s">
        <v>291</v>
      </c>
      <c r="C4" s="193" t="s">
        <v>269</v>
      </c>
      <c r="D4" s="218" t="s">
        <v>270</v>
      </c>
    </row>
    <row r="5" spans="2:4" ht="45" x14ac:dyDescent="0.25">
      <c r="B5" s="216" t="s">
        <v>408</v>
      </c>
      <c r="C5" s="192" t="s">
        <v>409</v>
      </c>
      <c r="D5" s="192" t="s">
        <v>11</v>
      </c>
    </row>
    <row r="6" spans="2:4" ht="30" x14ac:dyDescent="0.25">
      <c r="B6" s="216" t="s">
        <v>393</v>
      </c>
      <c r="C6" s="192" t="s">
        <v>513</v>
      </c>
      <c r="D6" s="192" t="s">
        <v>394</v>
      </c>
    </row>
    <row r="7" spans="2:4" ht="30" x14ac:dyDescent="0.25">
      <c r="B7" s="216" t="s">
        <v>341</v>
      </c>
      <c r="C7" s="192" t="s">
        <v>512</v>
      </c>
      <c r="D7" s="192" t="s">
        <v>362</v>
      </c>
    </row>
    <row r="8" spans="2:4" ht="30" x14ac:dyDescent="0.25">
      <c r="B8" s="216" t="s">
        <v>510</v>
      </c>
      <c r="C8" s="192" t="s">
        <v>511</v>
      </c>
      <c r="D8" s="192" t="s">
        <v>394</v>
      </c>
    </row>
    <row r="9" spans="2:4" ht="30" x14ac:dyDescent="0.25">
      <c r="B9" s="216" t="s">
        <v>364</v>
      </c>
      <c r="C9" s="192" t="s">
        <v>368</v>
      </c>
      <c r="D9" s="192" t="s">
        <v>125</v>
      </c>
    </row>
    <row r="10" spans="2:4" ht="30" x14ac:dyDescent="0.25">
      <c r="B10" s="216" t="s">
        <v>342</v>
      </c>
      <c r="C10" s="192" t="s">
        <v>258</v>
      </c>
      <c r="D10" s="192" t="s">
        <v>125</v>
      </c>
    </row>
    <row r="11" spans="2:4" ht="30" x14ac:dyDescent="0.25">
      <c r="B11" s="216" t="s">
        <v>264</v>
      </c>
      <c r="C11" s="192" t="s">
        <v>259</v>
      </c>
      <c r="D11" s="192" t="s">
        <v>125</v>
      </c>
    </row>
    <row r="12" spans="2:4" ht="30" x14ac:dyDescent="0.25">
      <c r="B12" s="216" t="s">
        <v>265</v>
      </c>
      <c r="C12" s="192" t="s">
        <v>260</v>
      </c>
      <c r="D12" s="192" t="s">
        <v>125</v>
      </c>
    </row>
    <row r="13" spans="2:4" ht="30" x14ac:dyDescent="0.25">
      <c r="B13" s="216" t="s">
        <v>266</v>
      </c>
      <c r="C13" s="192" t="s">
        <v>261</v>
      </c>
      <c r="D13" s="192" t="s">
        <v>125</v>
      </c>
    </row>
    <row r="14" spans="2:4" ht="30" x14ac:dyDescent="0.25">
      <c r="B14" s="216" t="s">
        <v>267</v>
      </c>
      <c r="C14" s="192" t="s">
        <v>262</v>
      </c>
      <c r="D14" s="192" t="s">
        <v>125</v>
      </c>
    </row>
    <row r="15" spans="2:4" ht="30" x14ac:dyDescent="0.25">
      <c r="B15" s="216" t="s">
        <v>268</v>
      </c>
      <c r="C15" s="192" t="s">
        <v>263</v>
      </c>
      <c r="D15" s="192" t="s">
        <v>125</v>
      </c>
    </row>
    <row r="16" spans="2:4" ht="30" x14ac:dyDescent="0.25">
      <c r="B16" s="216" t="s">
        <v>271</v>
      </c>
      <c r="C16" s="192" t="s">
        <v>351</v>
      </c>
      <c r="D16" s="192" t="s">
        <v>361</v>
      </c>
    </row>
    <row r="17" spans="2:4" ht="30" x14ac:dyDescent="0.25">
      <c r="B17" s="216" t="s">
        <v>350</v>
      </c>
      <c r="C17" s="192" t="s">
        <v>278</v>
      </c>
      <c r="D17" s="192" t="s">
        <v>361</v>
      </c>
    </row>
    <row r="18" spans="2:4" ht="30" x14ac:dyDescent="0.25">
      <c r="B18" s="216" t="s">
        <v>272</v>
      </c>
      <c r="C18" s="192" t="s">
        <v>279</v>
      </c>
      <c r="D18" s="192" t="s">
        <v>361</v>
      </c>
    </row>
    <row r="19" spans="2:4" x14ac:dyDescent="0.25">
      <c r="B19" s="216" t="s">
        <v>273</v>
      </c>
      <c r="C19" s="192" t="s">
        <v>280</v>
      </c>
      <c r="D19" s="192" t="s">
        <v>361</v>
      </c>
    </row>
    <row r="20" spans="2:4" x14ac:dyDescent="0.25">
      <c r="B20" s="216" t="s">
        <v>274</v>
      </c>
      <c r="C20" s="192" t="s">
        <v>281</v>
      </c>
      <c r="D20" s="192" t="s">
        <v>361</v>
      </c>
    </row>
    <row r="21" spans="2:4" x14ac:dyDescent="0.25">
      <c r="B21" s="216" t="s">
        <v>277</v>
      </c>
      <c r="C21" s="192" t="s">
        <v>282</v>
      </c>
      <c r="D21" s="192" t="s">
        <v>361</v>
      </c>
    </row>
    <row r="22" spans="2:4" x14ac:dyDescent="0.25">
      <c r="B22" s="216" t="s">
        <v>275</v>
      </c>
      <c r="C22" s="192" t="s">
        <v>283</v>
      </c>
      <c r="D22" s="192" t="s">
        <v>361</v>
      </c>
    </row>
    <row r="23" spans="2:4" x14ac:dyDescent="0.25">
      <c r="B23" s="216" t="s">
        <v>276</v>
      </c>
      <c r="C23" s="192" t="s">
        <v>284</v>
      </c>
      <c r="D23" s="192" t="s">
        <v>361</v>
      </c>
    </row>
    <row r="24" spans="2:4" x14ac:dyDescent="0.25">
      <c r="B24" s="217" t="s">
        <v>288</v>
      </c>
      <c r="C24" s="192" t="s">
        <v>285</v>
      </c>
      <c r="D24" s="192" t="s">
        <v>361</v>
      </c>
    </row>
    <row r="25" spans="2:4" x14ac:dyDescent="0.25">
      <c r="B25" s="217" t="s">
        <v>289</v>
      </c>
      <c r="C25" s="192" t="s">
        <v>286</v>
      </c>
      <c r="D25" s="192" t="s">
        <v>361</v>
      </c>
    </row>
    <row r="26" spans="2:4" x14ac:dyDescent="0.25">
      <c r="B26" s="217" t="s">
        <v>290</v>
      </c>
      <c r="C26" s="192" t="s">
        <v>287</v>
      </c>
      <c r="D26" s="192" t="s">
        <v>361</v>
      </c>
    </row>
    <row r="28" spans="2:4" x14ac:dyDescent="0.25">
      <c r="B28" s="289" t="s">
        <v>396</v>
      </c>
      <c r="C28" s="289"/>
    </row>
    <row r="29" spans="2:4" x14ac:dyDescent="0.25">
      <c r="B29" s="187"/>
      <c r="C29" s="187" t="s">
        <v>363</v>
      </c>
    </row>
    <row r="30" spans="2:4" ht="30" x14ac:dyDescent="0.25">
      <c r="B30" s="249" t="s">
        <v>483</v>
      </c>
      <c r="C30" s="87" t="s">
        <v>470</v>
      </c>
      <c r="D30" s="189"/>
    </row>
    <row r="31" spans="2:4" ht="30" x14ac:dyDescent="0.25">
      <c r="B31" s="86">
        <v>3</v>
      </c>
      <c r="C31" s="87" t="s">
        <v>124</v>
      </c>
      <c r="D31" s="189"/>
    </row>
    <row r="32" spans="2:4" ht="45" x14ac:dyDescent="0.25">
      <c r="B32" s="86">
        <v>2</v>
      </c>
      <c r="C32" s="87" t="s">
        <v>158</v>
      </c>
      <c r="D32" s="189"/>
    </row>
    <row r="33" spans="2:4" ht="60" x14ac:dyDescent="0.25">
      <c r="B33" s="86">
        <v>1</v>
      </c>
      <c r="C33" s="87" t="s">
        <v>114</v>
      </c>
      <c r="D33" s="189"/>
    </row>
    <row r="34" spans="2:4" ht="105" x14ac:dyDescent="0.25">
      <c r="B34" s="86" t="s">
        <v>109</v>
      </c>
      <c r="C34" s="210" t="s">
        <v>504</v>
      </c>
      <c r="D34" s="189"/>
    </row>
    <row r="35" spans="2:4" ht="15" customHeight="1" x14ac:dyDescent="0.25">
      <c r="B35" s="290" t="s">
        <v>143</v>
      </c>
      <c r="C35" s="242" t="s">
        <v>113</v>
      </c>
      <c r="D35" s="205"/>
    </row>
    <row r="36" spans="2:4" x14ac:dyDescent="0.25">
      <c r="B36" s="291"/>
      <c r="C36" s="204" t="s">
        <v>472</v>
      </c>
      <c r="D36" s="202" t="s">
        <v>299</v>
      </c>
    </row>
    <row r="37" spans="2:4" x14ac:dyDescent="0.25">
      <c r="B37" s="291"/>
      <c r="C37" s="204" t="s">
        <v>490</v>
      </c>
      <c r="D37" s="202" t="s">
        <v>299</v>
      </c>
    </row>
    <row r="38" spans="2:4" x14ac:dyDescent="0.25">
      <c r="B38" s="291"/>
      <c r="C38" s="204" t="s">
        <v>326</v>
      </c>
      <c r="D38" s="202" t="s">
        <v>299</v>
      </c>
    </row>
    <row r="39" spans="2:4" x14ac:dyDescent="0.25">
      <c r="B39" s="291"/>
      <c r="C39" s="204" t="s">
        <v>318</v>
      </c>
      <c r="D39" s="202" t="s">
        <v>300</v>
      </c>
    </row>
    <row r="40" spans="2:4" x14ac:dyDescent="0.25">
      <c r="B40" s="291"/>
      <c r="C40" s="204" t="s">
        <v>327</v>
      </c>
      <c r="D40" s="202" t="s">
        <v>300</v>
      </c>
    </row>
    <row r="41" spans="2:4" x14ac:dyDescent="0.25">
      <c r="B41" s="86" t="s">
        <v>111</v>
      </c>
      <c r="C41" s="92" t="s">
        <v>127</v>
      </c>
      <c r="D41" s="189"/>
    </row>
    <row r="45" spans="2:4" x14ac:dyDescent="0.25">
      <c r="B45" s="287" t="s">
        <v>448</v>
      </c>
      <c r="C45" s="287"/>
      <c r="D45" s="287"/>
    </row>
    <row r="46" spans="2:4" ht="30" x14ac:dyDescent="0.25">
      <c r="B46" s="249" t="s">
        <v>483</v>
      </c>
      <c r="C46" s="87" t="s">
        <v>470</v>
      </c>
      <c r="D46" s="191" t="s">
        <v>299</v>
      </c>
    </row>
    <row r="47" spans="2:4" ht="30" x14ac:dyDescent="0.25">
      <c r="B47" s="86">
        <v>3</v>
      </c>
      <c r="C47" s="87" t="s">
        <v>124</v>
      </c>
      <c r="D47" s="191" t="s">
        <v>299</v>
      </c>
    </row>
    <row r="48" spans="2:4" ht="45" x14ac:dyDescent="0.25">
      <c r="B48" s="86">
        <v>2</v>
      </c>
      <c r="C48" s="87" t="s">
        <v>158</v>
      </c>
      <c r="D48" s="191" t="s">
        <v>299</v>
      </c>
    </row>
    <row r="49" spans="2:4" ht="60" x14ac:dyDescent="0.25">
      <c r="B49" s="86">
        <v>1</v>
      </c>
      <c r="C49" s="87" t="s">
        <v>114</v>
      </c>
      <c r="D49" s="191" t="s">
        <v>299</v>
      </c>
    </row>
    <row r="50" spans="2:4" ht="105" x14ac:dyDescent="0.25">
      <c r="B50" s="86" t="s">
        <v>109</v>
      </c>
      <c r="C50" s="210" t="s">
        <v>504</v>
      </c>
      <c r="D50" s="191" t="s">
        <v>299</v>
      </c>
    </row>
    <row r="51" spans="2:4" x14ac:dyDescent="0.25">
      <c r="B51" s="290" t="s">
        <v>143</v>
      </c>
      <c r="C51" s="242" t="s">
        <v>113</v>
      </c>
      <c r="D51" s="205"/>
    </row>
    <row r="52" spans="2:4" x14ac:dyDescent="0.25">
      <c r="B52" s="291"/>
      <c r="C52" s="204" t="s">
        <v>472</v>
      </c>
      <c r="D52" s="202" t="s">
        <v>299</v>
      </c>
    </row>
    <row r="53" spans="2:4" x14ac:dyDescent="0.25">
      <c r="B53" s="291"/>
      <c r="C53" s="204" t="s">
        <v>490</v>
      </c>
      <c r="D53" s="202" t="s">
        <v>299</v>
      </c>
    </row>
    <row r="54" spans="2:4" x14ac:dyDescent="0.25">
      <c r="B54" s="291"/>
      <c r="C54" s="204" t="s">
        <v>326</v>
      </c>
      <c r="D54" s="202" t="s">
        <v>299</v>
      </c>
    </row>
    <row r="55" spans="2:4" x14ac:dyDescent="0.25">
      <c r="B55" s="291"/>
      <c r="C55" s="204" t="s">
        <v>318</v>
      </c>
      <c r="D55" s="237" t="s">
        <v>391</v>
      </c>
    </row>
    <row r="56" spans="2:4" x14ac:dyDescent="0.25">
      <c r="B56" s="291"/>
      <c r="C56" s="204" t="s">
        <v>327</v>
      </c>
      <c r="D56" s="237" t="s">
        <v>391</v>
      </c>
    </row>
    <row r="57" spans="2:4" x14ac:dyDescent="0.25">
      <c r="B57" s="86" t="s">
        <v>111</v>
      </c>
      <c r="C57" s="92" t="s">
        <v>127</v>
      </c>
      <c r="D57" s="236" t="s">
        <v>395</v>
      </c>
    </row>
    <row r="60" spans="2:4" ht="30" customHeight="1" x14ac:dyDescent="0.25">
      <c r="B60" s="287" t="s">
        <v>449</v>
      </c>
      <c r="C60" s="287"/>
      <c r="D60" s="287"/>
    </row>
    <row r="61" spans="2:4" ht="30" x14ac:dyDescent="0.25">
      <c r="B61" s="249" t="s">
        <v>483</v>
      </c>
      <c r="C61" s="87" t="s">
        <v>470</v>
      </c>
      <c r="D61" s="191" t="s">
        <v>300</v>
      </c>
    </row>
    <row r="62" spans="2:4" ht="30" x14ac:dyDescent="0.25">
      <c r="B62" s="86">
        <v>3</v>
      </c>
      <c r="C62" s="87" t="s">
        <v>124</v>
      </c>
      <c r="D62" s="191" t="s">
        <v>300</v>
      </c>
    </row>
    <row r="63" spans="2:4" ht="45" x14ac:dyDescent="0.25">
      <c r="B63" s="86">
        <v>2</v>
      </c>
      <c r="C63" s="87" t="s">
        <v>158</v>
      </c>
      <c r="D63" s="191" t="s">
        <v>300</v>
      </c>
    </row>
    <row r="64" spans="2:4" ht="60" x14ac:dyDescent="0.25">
      <c r="B64" s="86">
        <v>1</v>
      </c>
      <c r="C64" s="87" t="s">
        <v>114</v>
      </c>
      <c r="D64" s="191" t="s">
        <v>300</v>
      </c>
    </row>
    <row r="65" spans="1:4" ht="105" x14ac:dyDescent="0.25">
      <c r="B65" s="86" t="s">
        <v>109</v>
      </c>
      <c r="C65" s="210" t="s">
        <v>486</v>
      </c>
      <c r="D65" s="191" t="s">
        <v>300</v>
      </c>
    </row>
    <row r="66" spans="1:4" x14ac:dyDescent="0.25">
      <c r="B66" s="290" t="s">
        <v>143</v>
      </c>
      <c r="C66" s="242" t="s">
        <v>113</v>
      </c>
      <c r="D66" s="237" t="s">
        <v>391</v>
      </c>
    </row>
    <row r="67" spans="1:4" x14ac:dyDescent="0.25">
      <c r="B67" s="291"/>
      <c r="C67" s="204" t="s">
        <v>472</v>
      </c>
      <c r="D67" s="202" t="s">
        <v>300</v>
      </c>
    </row>
    <row r="68" spans="1:4" x14ac:dyDescent="0.25">
      <c r="B68" s="291"/>
      <c r="C68" s="204" t="s">
        <v>489</v>
      </c>
      <c r="D68" s="202" t="s">
        <v>300</v>
      </c>
    </row>
    <row r="69" spans="1:4" x14ac:dyDescent="0.25">
      <c r="B69" s="291"/>
      <c r="C69" s="204" t="s">
        <v>326</v>
      </c>
      <c r="D69" s="202" t="s">
        <v>300</v>
      </c>
    </row>
    <row r="70" spans="1:4" x14ac:dyDescent="0.25">
      <c r="B70" s="291"/>
      <c r="C70" s="204" t="s">
        <v>318</v>
      </c>
      <c r="D70" s="237"/>
    </row>
    <row r="71" spans="1:4" x14ac:dyDescent="0.25">
      <c r="B71" s="291"/>
      <c r="C71" s="204" t="s">
        <v>327</v>
      </c>
      <c r="D71" s="237"/>
    </row>
    <row r="72" spans="1:4" x14ac:dyDescent="0.25">
      <c r="B72" s="86" t="s">
        <v>111</v>
      </c>
      <c r="C72" s="92" t="s">
        <v>127</v>
      </c>
      <c r="D72" s="236" t="s">
        <v>395</v>
      </c>
    </row>
    <row r="74" spans="1:4" x14ac:dyDescent="0.25">
      <c r="C74" s="223" t="s">
        <v>506</v>
      </c>
    </row>
    <row r="75" spans="1:4" x14ac:dyDescent="0.25">
      <c r="A75" s="253" t="s">
        <v>503</v>
      </c>
    </row>
    <row r="76" spans="1:4" ht="15" customHeight="1" x14ac:dyDescent="0.25">
      <c r="B76" s="208" t="s">
        <v>299</v>
      </c>
      <c r="C76" s="251" t="s">
        <v>496</v>
      </c>
      <c r="D76" s="208" t="s">
        <v>299</v>
      </c>
    </row>
    <row r="77" spans="1:4" x14ac:dyDescent="0.25">
      <c r="B77" s="208" t="s">
        <v>299</v>
      </c>
      <c r="C77" s="251" t="s">
        <v>497</v>
      </c>
      <c r="D77" s="208" t="s">
        <v>299</v>
      </c>
    </row>
    <row r="78" spans="1:4" x14ac:dyDescent="0.25">
      <c r="B78" s="208" t="s">
        <v>299</v>
      </c>
      <c r="C78" s="251" t="s">
        <v>498</v>
      </c>
      <c r="D78" s="208" t="s">
        <v>299</v>
      </c>
    </row>
    <row r="79" spans="1:4" x14ac:dyDescent="0.25">
      <c r="B79" s="208" t="s">
        <v>299</v>
      </c>
      <c r="C79" s="251" t="s">
        <v>499</v>
      </c>
      <c r="D79" s="208" t="s">
        <v>299</v>
      </c>
    </row>
    <row r="80" spans="1:4" x14ac:dyDescent="0.25">
      <c r="B80" s="208" t="s">
        <v>299</v>
      </c>
      <c r="C80" s="251" t="s">
        <v>500</v>
      </c>
      <c r="D80" s="208" t="s">
        <v>299</v>
      </c>
    </row>
    <row r="81" spans="2:4" x14ac:dyDescent="0.25">
      <c r="B81" s="208" t="s">
        <v>300</v>
      </c>
      <c r="C81" s="251" t="s">
        <v>501</v>
      </c>
      <c r="D81" s="208" t="s">
        <v>300</v>
      </c>
    </row>
    <row r="82" spans="2:4" x14ac:dyDescent="0.25">
      <c r="B82" s="208" t="s">
        <v>300</v>
      </c>
      <c r="C82" s="252" t="s">
        <v>502</v>
      </c>
      <c r="D82" s="208" t="s">
        <v>300</v>
      </c>
    </row>
  </sheetData>
  <sheetProtection algorithmName="SHA-512" hashValue="T8D9Yjj43zrQtv3hi83g8/u3cK6apaG/eAtDBWiqc7n3z2nv136ZoNj9A0xR4Bhq4MbSyAo4DcUjrYsQjeZ0og==" saltValue="QS4uOHxq4DFy56Pf8838xw==" spinCount="100000" sheet="1" objects="1" scenarios="1"/>
  <mergeCells count="6">
    <mergeCell ref="B28:C28"/>
    <mergeCell ref="B35:B40"/>
    <mergeCell ref="B51:B56"/>
    <mergeCell ref="B66:B71"/>
    <mergeCell ref="B60:D60"/>
    <mergeCell ref="B45:D45"/>
  </mergeCells>
  <phoneticPr fontId="11" type="noConversion"/>
  <pageMargins left="0.25" right="0.25" top="0.75" bottom="0.75" header="0.3" footer="0.3"/>
  <pageSetup paperSize="9" orientation="portrait" r:id="rId1"/>
  <rowBreaks count="3" manualBreakCount="3">
    <brk id="27" max="16383" man="1"/>
    <brk id="42" max="16383" man="1"/>
    <brk id="58"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41B7F2-BB91-474C-A47E-9F8870107F67}">
  <dimension ref="A1:K153"/>
  <sheetViews>
    <sheetView workbookViewId="0">
      <selection activeCell="I39" sqref="I39"/>
    </sheetView>
  </sheetViews>
  <sheetFormatPr defaultRowHeight="15" x14ac:dyDescent="0.25"/>
  <cols>
    <col min="1" max="1" width="3.7109375" customWidth="1"/>
    <col min="2" max="2" width="10" customWidth="1"/>
    <col min="3" max="3" width="78.5703125" customWidth="1"/>
  </cols>
  <sheetData>
    <row r="1" spans="1:11" ht="23.25" x14ac:dyDescent="0.35">
      <c r="A1" s="219" t="s">
        <v>352</v>
      </c>
    </row>
    <row r="2" spans="1:11" x14ac:dyDescent="0.25">
      <c r="C2" t="s">
        <v>445</v>
      </c>
    </row>
    <row r="3" spans="1:11" ht="15" customHeight="1" x14ac:dyDescent="0.25">
      <c r="A3" s="85"/>
      <c r="B3" s="85"/>
      <c r="C3" s="85"/>
      <c r="D3" s="85"/>
      <c r="E3" s="85"/>
      <c r="F3" s="85"/>
      <c r="G3" s="85"/>
      <c r="H3" s="85"/>
      <c r="I3" s="85"/>
      <c r="J3" s="85"/>
      <c r="K3" s="85"/>
    </row>
    <row r="4" spans="1:11" ht="15" customHeight="1" x14ac:dyDescent="0.25">
      <c r="A4" s="85"/>
      <c r="B4" s="85"/>
      <c r="C4" s="85"/>
      <c r="D4" s="85"/>
      <c r="E4" s="85"/>
      <c r="F4" s="85"/>
      <c r="G4" s="85"/>
      <c r="H4" s="85"/>
      <c r="I4" s="85"/>
      <c r="J4" s="85"/>
      <c r="K4" s="85"/>
    </row>
    <row r="5" spans="1:11" ht="15" customHeight="1" x14ac:dyDescent="0.25">
      <c r="A5" s="85"/>
      <c r="B5" s="85"/>
      <c r="C5" s="186" t="s">
        <v>339</v>
      </c>
      <c r="D5" s="186"/>
      <c r="E5" s="85"/>
      <c r="F5" s="85"/>
      <c r="G5" s="85"/>
      <c r="H5" s="85"/>
      <c r="I5" s="85"/>
      <c r="J5" s="85"/>
      <c r="K5" s="85"/>
    </row>
    <row r="6" spans="1:11" ht="15" customHeight="1" x14ac:dyDescent="0.25">
      <c r="A6" s="85"/>
      <c r="B6" s="85"/>
      <c r="C6" s="85"/>
      <c r="D6" s="85"/>
      <c r="E6" s="85"/>
      <c r="F6" s="85"/>
      <c r="G6" s="85"/>
      <c r="H6" s="85"/>
      <c r="I6" s="85"/>
      <c r="J6" s="85"/>
      <c r="K6" s="85"/>
    </row>
    <row r="7" spans="1:11" ht="15" customHeight="1" x14ac:dyDescent="0.25">
      <c r="A7" s="85"/>
      <c r="B7" s="295">
        <v>3</v>
      </c>
      <c r="C7" s="87" t="s">
        <v>476</v>
      </c>
      <c r="D7" s="236" t="s">
        <v>391</v>
      </c>
      <c r="E7" s="85"/>
      <c r="F7" s="85"/>
      <c r="G7" s="85"/>
      <c r="H7" s="85"/>
      <c r="I7" s="85"/>
      <c r="J7" s="85"/>
      <c r="K7" s="85"/>
    </row>
    <row r="8" spans="1:11" ht="15" customHeight="1" x14ac:dyDescent="0.25">
      <c r="A8" s="85"/>
      <c r="B8" s="296"/>
      <c r="C8" s="87" t="s">
        <v>319</v>
      </c>
      <c r="D8" s="236" t="s">
        <v>391</v>
      </c>
      <c r="E8" s="85"/>
      <c r="F8" s="85"/>
      <c r="G8" s="85"/>
      <c r="H8" s="85"/>
      <c r="I8" s="85"/>
      <c r="J8" s="85"/>
      <c r="K8" s="85"/>
    </row>
    <row r="9" spans="1:11" ht="15" customHeight="1" x14ac:dyDescent="0.25">
      <c r="A9" s="85"/>
      <c r="B9" s="300">
        <v>2</v>
      </c>
      <c r="C9" s="92" t="s">
        <v>314</v>
      </c>
      <c r="D9" s="236" t="s">
        <v>391</v>
      </c>
      <c r="E9" s="85"/>
      <c r="F9" s="85"/>
      <c r="G9" s="85"/>
      <c r="H9" s="85"/>
      <c r="I9" s="85"/>
      <c r="J9" s="85"/>
      <c r="K9" s="85"/>
    </row>
    <row r="10" spans="1:11" ht="15" customHeight="1" x14ac:dyDescent="0.25">
      <c r="A10" s="85"/>
      <c r="B10" s="298"/>
      <c r="C10" s="92" t="s">
        <v>320</v>
      </c>
      <c r="D10" s="236" t="s">
        <v>391</v>
      </c>
      <c r="E10" s="85"/>
      <c r="F10" s="85"/>
      <c r="G10" s="85"/>
      <c r="H10" s="85"/>
      <c r="I10" s="85"/>
      <c r="J10" s="85"/>
      <c r="K10" s="85"/>
    </row>
    <row r="11" spans="1:11" ht="15" customHeight="1" x14ac:dyDescent="0.25">
      <c r="A11" s="85"/>
      <c r="B11" s="299"/>
      <c r="C11" s="92" t="s">
        <v>321</v>
      </c>
      <c r="D11" s="236" t="s">
        <v>391</v>
      </c>
      <c r="E11" s="85"/>
      <c r="F11" s="85"/>
      <c r="G11" s="85"/>
      <c r="H11" s="85"/>
      <c r="I11" s="85"/>
      <c r="J11" s="85"/>
      <c r="K11" s="85"/>
    </row>
    <row r="12" spans="1:11" ht="15" customHeight="1" x14ac:dyDescent="0.25">
      <c r="A12" s="85"/>
      <c r="B12" s="300">
        <v>1</v>
      </c>
      <c r="C12" s="92" t="s">
        <v>315</v>
      </c>
      <c r="D12" s="236" t="s">
        <v>391</v>
      </c>
      <c r="E12" s="85"/>
      <c r="F12" s="85"/>
      <c r="G12" s="85"/>
      <c r="H12" s="85"/>
      <c r="I12" s="85"/>
      <c r="J12" s="85"/>
      <c r="K12" s="85"/>
    </row>
    <row r="13" spans="1:11" ht="15" customHeight="1" x14ac:dyDescent="0.25">
      <c r="A13" s="85"/>
      <c r="B13" s="298"/>
      <c r="C13" s="92" t="s">
        <v>316</v>
      </c>
      <c r="D13" s="236" t="s">
        <v>391</v>
      </c>
      <c r="E13" s="85"/>
      <c r="F13" s="85"/>
      <c r="G13" s="85"/>
      <c r="H13" s="85"/>
      <c r="I13" s="85"/>
      <c r="J13" s="85"/>
      <c r="K13" s="85"/>
    </row>
    <row r="14" spans="1:11" ht="15" customHeight="1" x14ac:dyDescent="0.25">
      <c r="A14" s="85"/>
      <c r="B14" s="299"/>
      <c r="C14" s="92" t="s">
        <v>322</v>
      </c>
      <c r="D14" s="236" t="s">
        <v>391</v>
      </c>
      <c r="E14" s="85"/>
      <c r="F14" s="85"/>
      <c r="G14" s="85"/>
      <c r="H14" s="85"/>
      <c r="I14" s="85"/>
      <c r="J14" s="85"/>
      <c r="K14" s="85"/>
    </row>
    <row r="15" spans="1:11" ht="15" customHeight="1" x14ac:dyDescent="0.25">
      <c r="A15" s="85"/>
      <c r="B15" s="295" t="s">
        <v>109</v>
      </c>
      <c r="C15" s="210" t="s">
        <v>329</v>
      </c>
      <c r="D15" s="236" t="s">
        <v>391</v>
      </c>
      <c r="E15" s="85"/>
      <c r="F15" s="85"/>
      <c r="G15" s="85"/>
      <c r="H15" s="85"/>
      <c r="I15" s="85"/>
      <c r="J15" s="85"/>
      <c r="K15" s="85"/>
    </row>
    <row r="16" spans="1:11" ht="15" customHeight="1" x14ac:dyDescent="0.25">
      <c r="A16" s="85"/>
      <c r="B16" s="301"/>
      <c r="C16" s="210" t="s">
        <v>492</v>
      </c>
      <c r="D16" s="236" t="s">
        <v>391</v>
      </c>
      <c r="E16" s="85"/>
      <c r="F16" s="85"/>
      <c r="G16" s="85"/>
      <c r="H16" s="85"/>
      <c r="I16" s="85"/>
      <c r="J16" s="85"/>
      <c r="K16" s="85"/>
    </row>
    <row r="17" spans="1:11" ht="15" customHeight="1" x14ac:dyDescent="0.25">
      <c r="A17" s="85"/>
      <c r="B17" s="301"/>
      <c r="C17" s="209" t="s">
        <v>317</v>
      </c>
      <c r="D17" s="236" t="s">
        <v>391</v>
      </c>
      <c r="E17" s="85"/>
      <c r="F17" s="85"/>
      <c r="G17" s="85"/>
      <c r="H17" s="85"/>
      <c r="I17" s="85"/>
      <c r="J17" s="85"/>
      <c r="K17" s="85"/>
    </row>
    <row r="18" spans="1:11" ht="15" customHeight="1" x14ac:dyDescent="0.25">
      <c r="A18" s="85"/>
      <c r="B18" s="301"/>
      <c r="C18" s="209" t="s">
        <v>475</v>
      </c>
      <c r="D18" s="236" t="s">
        <v>391</v>
      </c>
      <c r="E18" s="85"/>
      <c r="F18" s="85"/>
      <c r="G18" s="85"/>
      <c r="H18" s="85"/>
      <c r="I18" s="85"/>
      <c r="J18" s="85"/>
      <c r="K18" s="85"/>
    </row>
    <row r="19" spans="1:11" ht="15" customHeight="1" x14ac:dyDescent="0.25">
      <c r="A19" s="85"/>
      <c r="B19" s="301"/>
      <c r="C19" s="209" t="s">
        <v>323</v>
      </c>
      <c r="D19" s="236" t="s">
        <v>391</v>
      </c>
      <c r="E19" s="85"/>
      <c r="F19" s="85"/>
      <c r="G19" s="85"/>
      <c r="H19" s="85"/>
      <c r="I19" s="85"/>
      <c r="J19" s="85"/>
      <c r="K19" s="85"/>
    </row>
    <row r="20" spans="1:11" ht="15" customHeight="1" x14ac:dyDescent="0.25">
      <c r="A20" s="85"/>
      <c r="B20" s="296"/>
      <c r="C20" s="209" t="s">
        <v>468</v>
      </c>
      <c r="D20" s="236" t="s">
        <v>391</v>
      </c>
      <c r="E20" s="85"/>
      <c r="F20" s="85"/>
      <c r="G20" s="85"/>
      <c r="H20" s="85"/>
      <c r="I20" s="85"/>
      <c r="J20" s="85"/>
      <c r="K20" s="85"/>
    </row>
    <row r="21" spans="1:11" ht="15" customHeight="1" x14ac:dyDescent="0.25">
      <c r="A21" s="85"/>
      <c r="B21" s="302" t="s">
        <v>325</v>
      </c>
      <c r="C21" s="207" t="s">
        <v>219</v>
      </c>
      <c r="D21" s="236" t="s">
        <v>391</v>
      </c>
      <c r="E21" s="85"/>
      <c r="F21" s="85"/>
      <c r="G21" s="85"/>
      <c r="H21" s="85"/>
      <c r="I21" s="85"/>
      <c r="J21" s="85"/>
      <c r="K21" s="85"/>
    </row>
    <row r="22" spans="1:11" ht="15" customHeight="1" x14ac:dyDescent="0.25">
      <c r="A22" s="85"/>
      <c r="B22" s="302"/>
      <c r="C22" s="209" t="s">
        <v>472</v>
      </c>
      <c r="D22" s="236" t="s">
        <v>391</v>
      </c>
      <c r="E22" s="85"/>
      <c r="F22" s="85"/>
      <c r="G22" s="85"/>
      <c r="H22" s="85"/>
      <c r="I22" s="85"/>
      <c r="J22" s="85"/>
      <c r="K22" s="85"/>
    </row>
    <row r="23" spans="1:11" ht="15" customHeight="1" x14ac:dyDescent="0.25">
      <c r="A23" s="85"/>
      <c r="B23" s="302"/>
      <c r="C23" s="209" t="s">
        <v>490</v>
      </c>
      <c r="D23" s="236" t="s">
        <v>391</v>
      </c>
      <c r="E23" s="85"/>
      <c r="F23" s="85"/>
      <c r="G23" s="85"/>
      <c r="H23" s="85"/>
      <c r="I23" s="85"/>
      <c r="J23" s="85"/>
      <c r="K23" s="85"/>
    </row>
    <row r="24" spans="1:11" ht="15" customHeight="1" x14ac:dyDescent="0.25">
      <c r="A24" s="85"/>
      <c r="B24" s="302"/>
      <c r="C24" s="210" t="s">
        <v>326</v>
      </c>
      <c r="D24" s="236" t="s">
        <v>391</v>
      </c>
      <c r="E24" s="85"/>
      <c r="F24" s="85"/>
      <c r="G24" s="85"/>
      <c r="H24" s="85"/>
      <c r="I24" s="85"/>
      <c r="J24" s="85"/>
      <c r="K24" s="85"/>
    </row>
    <row r="25" spans="1:11" ht="15" customHeight="1" x14ac:dyDescent="0.25">
      <c r="A25" s="85"/>
      <c r="B25" s="302"/>
      <c r="C25" s="210" t="s">
        <v>318</v>
      </c>
      <c r="D25" s="236" t="s">
        <v>391</v>
      </c>
      <c r="E25" s="85"/>
      <c r="F25" s="85"/>
      <c r="G25" s="85"/>
      <c r="H25" s="85"/>
      <c r="I25" s="85"/>
      <c r="J25" s="85"/>
      <c r="K25" s="85"/>
    </row>
    <row r="26" spans="1:11" ht="15" customHeight="1" x14ac:dyDescent="0.25">
      <c r="A26" s="85"/>
      <c r="B26" s="302"/>
      <c r="C26" s="211" t="s">
        <v>327</v>
      </c>
      <c r="D26" s="236" t="s">
        <v>391</v>
      </c>
      <c r="E26" s="85"/>
      <c r="F26" s="85"/>
      <c r="G26" s="85"/>
      <c r="H26" s="85"/>
      <c r="I26" s="85"/>
      <c r="J26" s="85"/>
      <c r="K26" s="85"/>
    </row>
    <row r="27" spans="1:11" ht="15" customHeight="1" x14ac:dyDescent="0.25">
      <c r="A27" s="85"/>
      <c r="B27" s="214" t="s">
        <v>111</v>
      </c>
      <c r="C27" s="204" t="s">
        <v>337</v>
      </c>
      <c r="D27" s="205"/>
      <c r="E27" s="85"/>
      <c r="F27" s="85"/>
      <c r="G27" s="85"/>
      <c r="H27" s="85"/>
      <c r="I27" s="85"/>
      <c r="J27" s="85"/>
      <c r="K27" s="85"/>
    </row>
    <row r="28" spans="1:11" ht="15" customHeight="1" x14ac:dyDescent="0.25">
      <c r="A28" s="85"/>
      <c r="B28" s="85"/>
      <c r="C28" s="85"/>
      <c r="D28" s="85"/>
      <c r="E28" s="85"/>
      <c r="F28" s="85"/>
      <c r="G28" s="85"/>
      <c r="H28" s="85"/>
      <c r="I28" s="85"/>
      <c r="J28" s="85"/>
      <c r="K28" s="85"/>
    </row>
    <row r="29" spans="1:11" ht="15" customHeight="1" x14ac:dyDescent="0.25">
      <c r="A29" s="85"/>
      <c r="B29" s="85"/>
      <c r="C29" s="85"/>
      <c r="D29" s="85"/>
      <c r="E29" s="85"/>
      <c r="F29" s="85"/>
      <c r="G29" s="85"/>
      <c r="H29" s="85"/>
      <c r="I29" s="85"/>
      <c r="J29" s="85"/>
      <c r="K29" s="85"/>
    </row>
    <row r="30" spans="1:11" ht="15" customHeight="1" x14ac:dyDescent="0.25">
      <c r="A30" s="85"/>
      <c r="B30" s="85"/>
      <c r="C30" s="85"/>
      <c r="D30" s="85"/>
      <c r="E30" s="85"/>
      <c r="F30" s="85"/>
      <c r="G30" s="85"/>
      <c r="H30" s="85"/>
      <c r="I30" s="85"/>
      <c r="J30" s="85"/>
      <c r="K30" s="85"/>
    </row>
    <row r="31" spans="1:11" x14ac:dyDescent="0.25">
      <c r="A31" s="85"/>
      <c r="B31" s="85"/>
      <c r="C31" s="186" t="s">
        <v>338</v>
      </c>
      <c r="D31" s="186"/>
      <c r="E31" s="186"/>
      <c r="F31" s="85"/>
      <c r="G31" s="85"/>
      <c r="H31" s="85"/>
      <c r="I31" s="85"/>
      <c r="J31" s="85"/>
      <c r="K31" s="85"/>
    </row>
    <row r="32" spans="1:11" x14ac:dyDescent="0.25">
      <c r="A32" s="85"/>
      <c r="B32" s="85"/>
      <c r="C32" s="85"/>
      <c r="D32" s="85"/>
      <c r="E32" s="85"/>
      <c r="F32" s="85"/>
      <c r="G32" s="85"/>
      <c r="H32" s="85"/>
      <c r="I32" s="85"/>
      <c r="J32" s="85"/>
      <c r="K32" s="85"/>
    </row>
    <row r="33" spans="1:11" ht="15" customHeight="1" x14ac:dyDescent="0.25">
      <c r="A33" s="85"/>
      <c r="B33" s="295">
        <v>3</v>
      </c>
      <c r="C33" s="87" t="s">
        <v>476</v>
      </c>
      <c r="D33" s="191"/>
      <c r="E33" s="85"/>
      <c r="F33" s="85"/>
      <c r="G33" s="85"/>
      <c r="H33" s="85"/>
      <c r="I33" s="85"/>
      <c r="J33" s="85"/>
      <c r="K33" s="85"/>
    </row>
    <row r="34" spans="1:11" ht="15" customHeight="1" x14ac:dyDescent="0.25">
      <c r="A34" s="85"/>
      <c r="B34" s="296"/>
      <c r="C34" s="87" t="s">
        <v>319</v>
      </c>
      <c r="D34" s="191"/>
      <c r="E34" s="85"/>
      <c r="F34" s="85"/>
      <c r="G34" s="85"/>
      <c r="H34" s="85"/>
      <c r="I34" s="85"/>
      <c r="J34" s="85"/>
      <c r="K34" s="85"/>
    </row>
    <row r="35" spans="1:11" ht="15" customHeight="1" x14ac:dyDescent="0.25">
      <c r="A35" s="85"/>
      <c r="B35" s="300">
        <v>2</v>
      </c>
      <c r="C35" s="92" t="s">
        <v>314</v>
      </c>
      <c r="D35" s="191"/>
      <c r="E35" s="85"/>
      <c r="F35" s="85"/>
      <c r="G35" s="85"/>
      <c r="H35" s="85"/>
      <c r="I35" s="85"/>
      <c r="J35" s="85"/>
      <c r="K35" s="85"/>
    </row>
    <row r="36" spans="1:11" ht="15" customHeight="1" x14ac:dyDescent="0.25">
      <c r="A36" s="85"/>
      <c r="B36" s="298"/>
      <c r="C36" s="92" t="s">
        <v>320</v>
      </c>
      <c r="D36" s="191"/>
      <c r="E36" s="85"/>
      <c r="F36" s="85"/>
      <c r="G36" s="85"/>
      <c r="H36" s="85"/>
      <c r="I36" s="85"/>
      <c r="J36" s="85"/>
      <c r="K36" s="85"/>
    </row>
    <row r="37" spans="1:11" ht="15" customHeight="1" x14ac:dyDescent="0.25">
      <c r="A37" s="85"/>
      <c r="B37" s="299"/>
      <c r="C37" s="92" t="s">
        <v>321</v>
      </c>
      <c r="D37" s="191"/>
      <c r="E37" s="85"/>
      <c r="F37" s="85"/>
      <c r="G37" s="85"/>
      <c r="H37" s="85"/>
      <c r="I37" s="85"/>
      <c r="J37" s="85"/>
      <c r="K37" s="85"/>
    </row>
    <row r="38" spans="1:11" ht="15" customHeight="1" x14ac:dyDescent="0.25">
      <c r="A38" s="85"/>
      <c r="B38" s="300">
        <v>1</v>
      </c>
      <c r="C38" s="209" t="s">
        <v>385</v>
      </c>
      <c r="D38" s="191"/>
      <c r="E38" s="85"/>
      <c r="F38" s="85"/>
      <c r="G38" s="85"/>
      <c r="H38" s="85"/>
      <c r="I38" s="85"/>
      <c r="J38" s="85"/>
      <c r="K38" s="85"/>
    </row>
    <row r="39" spans="1:11" ht="15.75" customHeight="1" x14ac:dyDescent="0.25">
      <c r="A39" s="85"/>
      <c r="B39" s="298"/>
      <c r="C39" s="92" t="s">
        <v>315</v>
      </c>
      <c r="D39" s="191"/>
      <c r="E39" s="85"/>
      <c r="F39" s="85"/>
      <c r="G39" s="85"/>
      <c r="H39" s="85"/>
      <c r="I39" s="85"/>
      <c r="J39" s="85"/>
      <c r="K39" s="85"/>
    </row>
    <row r="40" spans="1:11" ht="16.5" customHeight="1" x14ac:dyDescent="0.25">
      <c r="A40" s="85"/>
      <c r="B40" s="298"/>
      <c r="C40" s="92" t="s">
        <v>316</v>
      </c>
      <c r="D40" s="191"/>
      <c r="E40" s="85"/>
      <c r="F40" s="85"/>
      <c r="G40" s="85"/>
      <c r="H40" s="85"/>
      <c r="I40" s="85"/>
      <c r="J40" s="85"/>
      <c r="K40" s="85"/>
    </row>
    <row r="41" spans="1:11" ht="16.5" customHeight="1" x14ac:dyDescent="0.25">
      <c r="A41" s="85"/>
      <c r="B41" s="299"/>
      <c r="C41" s="92" t="s">
        <v>322</v>
      </c>
      <c r="D41" s="191"/>
      <c r="E41" s="85"/>
      <c r="F41" s="85"/>
      <c r="G41" s="85"/>
      <c r="H41" s="85"/>
      <c r="I41" s="85"/>
      <c r="J41" s="85"/>
      <c r="K41" s="85"/>
    </row>
    <row r="42" spans="1:11" x14ac:dyDescent="0.25">
      <c r="A42" s="85"/>
      <c r="B42" s="295" t="s">
        <v>109</v>
      </c>
      <c r="C42" s="210" t="s">
        <v>329</v>
      </c>
      <c r="D42" s="191"/>
      <c r="E42" s="85"/>
      <c r="F42" s="85"/>
      <c r="G42" s="85"/>
      <c r="H42" s="85"/>
      <c r="I42" s="85"/>
      <c r="J42" s="85"/>
      <c r="K42" s="85"/>
    </row>
    <row r="43" spans="1:11" x14ac:dyDescent="0.25">
      <c r="A43" s="85"/>
      <c r="B43" s="301"/>
      <c r="C43" s="210" t="s">
        <v>492</v>
      </c>
      <c r="D43" s="247"/>
      <c r="E43" s="85"/>
      <c r="F43" s="85"/>
      <c r="G43" s="85"/>
      <c r="H43" s="85"/>
      <c r="I43" s="85"/>
      <c r="J43" s="85"/>
      <c r="K43" s="85"/>
    </row>
    <row r="44" spans="1:11" x14ac:dyDescent="0.25">
      <c r="A44" s="85"/>
      <c r="B44" s="301"/>
      <c r="C44" s="209" t="s">
        <v>491</v>
      </c>
      <c r="D44" s="191"/>
      <c r="E44" s="85"/>
      <c r="F44" s="85"/>
      <c r="G44" s="85"/>
      <c r="H44" s="85"/>
      <c r="I44" s="85"/>
      <c r="J44" s="85"/>
      <c r="K44" s="85"/>
    </row>
    <row r="45" spans="1:11" x14ac:dyDescent="0.25">
      <c r="A45" s="85"/>
      <c r="B45" s="301"/>
      <c r="C45" s="209" t="s">
        <v>475</v>
      </c>
      <c r="D45" s="247"/>
      <c r="E45" s="85"/>
      <c r="F45" s="85"/>
      <c r="G45" s="85"/>
      <c r="H45" s="85"/>
      <c r="I45" s="85"/>
      <c r="J45" s="85"/>
      <c r="K45" s="85"/>
    </row>
    <row r="46" spans="1:11" x14ac:dyDescent="0.25">
      <c r="A46" s="85"/>
      <c r="B46" s="301"/>
      <c r="C46" s="209" t="s">
        <v>323</v>
      </c>
      <c r="D46" s="191"/>
      <c r="E46" s="85"/>
      <c r="F46" s="85"/>
      <c r="G46" s="85"/>
      <c r="H46" s="85"/>
      <c r="I46" s="85"/>
      <c r="J46" s="85"/>
      <c r="K46" s="85"/>
    </row>
    <row r="47" spans="1:11" x14ac:dyDescent="0.25">
      <c r="A47" s="85"/>
      <c r="B47" s="296"/>
      <c r="C47" s="209" t="s">
        <v>468</v>
      </c>
      <c r="D47" s="191"/>
      <c r="E47" s="85"/>
      <c r="F47" s="85"/>
      <c r="G47" s="85"/>
      <c r="H47" s="85"/>
      <c r="I47" s="85"/>
      <c r="J47" s="85"/>
      <c r="K47" s="85"/>
    </row>
    <row r="48" spans="1:11" ht="15.75" customHeight="1" x14ac:dyDescent="0.25">
      <c r="A48" s="85"/>
      <c r="B48" s="303" t="s">
        <v>325</v>
      </c>
      <c r="C48" s="201" t="s">
        <v>219</v>
      </c>
      <c r="D48" s="202" t="s">
        <v>299</v>
      </c>
      <c r="E48" s="85"/>
      <c r="F48" s="85"/>
      <c r="G48" s="85"/>
      <c r="H48" s="85"/>
      <c r="I48" s="85"/>
      <c r="J48" s="85"/>
      <c r="K48" s="85"/>
    </row>
    <row r="49" spans="1:11" x14ac:dyDescent="0.25">
      <c r="A49" s="85"/>
      <c r="B49" s="303"/>
      <c r="C49" s="203" t="s">
        <v>472</v>
      </c>
      <c r="D49" s="202" t="s">
        <v>299</v>
      </c>
      <c r="E49" s="85"/>
      <c r="F49" s="85"/>
      <c r="G49" s="85"/>
      <c r="H49" s="85"/>
      <c r="I49" s="85"/>
      <c r="J49" s="85"/>
      <c r="K49" s="85"/>
    </row>
    <row r="50" spans="1:11" x14ac:dyDescent="0.25">
      <c r="A50" s="85"/>
      <c r="B50" s="303"/>
      <c r="C50" s="203" t="s">
        <v>490</v>
      </c>
      <c r="D50" s="202" t="s">
        <v>299</v>
      </c>
      <c r="E50" s="85"/>
      <c r="F50" s="85"/>
      <c r="G50" s="85"/>
      <c r="H50" s="85"/>
      <c r="I50" s="85"/>
      <c r="J50" s="85"/>
      <c r="K50" s="85"/>
    </row>
    <row r="51" spans="1:11" x14ac:dyDescent="0.25">
      <c r="A51" s="85"/>
      <c r="B51" s="303"/>
      <c r="C51" s="204" t="s">
        <v>326</v>
      </c>
      <c r="D51" s="202" t="s">
        <v>299</v>
      </c>
      <c r="E51" s="85"/>
      <c r="F51" s="85"/>
      <c r="G51" s="85"/>
      <c r="H51" s="85"/>
      <c r="I51" s="85"/>
      <c r="J51" s="85"/>
      <c r="K51" s="85"/>
    </row>
    <row r="52" spans="1:11" x14ac:dyDescent="0.25">
      <c r="A52" s="85"/>
      <c r="B52" s="303"/>
      <c r="C52" s="204" t="s">
        <v>318</v>
      </c>
      <c r="D52" s="202" t="s">
        <v>300</v>
      </c>
      <c r="E52" s="85"/>
      <c r="F52" s="85"/>
      <c r="G52" s="85"/>
      <c r="H52" s="85"/>
      <c r="I52" s="85"/>
      <c r="J52" s="85"/>
      <c r="K52" s="85"/>
    </row>
    <row r="53" spans="1:11" x14ac:dyDescent="0.25">
      <c r="B53" s="303"/>
      <c r="C53" s="205" t="s">
        <v>327</v>
      </c>
      <c r="D53" s="202" t="s">
        <v>300</v>
      </c>
    </row>
    <row r="54" spans="1:11" x14ac:dyDescent="0.25">
      <c r="B54" s="213" t="s">
        <v>111</v>
      </c>
      <c r="C54" s="210" t="s">
        <v>337</v>
      </c>
      <c r="D54" s="189"/>
    </row>
    <row r="57" spans="1:11" x14ac:dyDescent="0.25">
      <c r="B57" s="85"/>
      <c r="C57" s="186" t="s">
        <v>328</v>
      </c>
      <c r="D57" s="186"/>
    </row>
    <row r="58" spans="1:11" x14ac:dyDescent="0.25">
      <c r="B58" s="85"/>
      <c r="C58" s="85"/>
      <c r="D58" s="85"/>
    </row>
    <row r="59" spans="1:11" x14ac:dyDescent="0.25">
      <c r="B59" s="295">
        <v>3</v>
      </c>
      <c r="C59" s="87" t="s">
        <v>476</v>
      </c>
      <c r="D59" s="191"/>
    </row>
    <row r="60" spans="1:11" x14ac:dyDescent="0.25">
      <c r="B60" s="296"/>
      <c r="C60" s="87" t="s">
        <v>319</v>
      </c>
      <c r="D60" s="191"/>
    </row>
    <row r="61" spans="1:11" x14ac:dyDescent="0.25">
      <c r="B61" s="297">
        <v>2</v>
      </c>
      <c r="C61" s="92" t="s">
        <v>314</v>
      </c>
      <c r="D61" s="191"/>
    </row>
    <row r="62" spans="1:11" x14ac:dyDescent="0.25">
      <c r="B62" s="297"/>
      <c r="C62" s="92" t="s">
        <v>320</v>
      </c>
      <c r="D62" s="191"/>
    </row>
    <row r="63" spans="1:11" x14ac:dyDescent="0.25">
      <c r="B63" s="297"/>
      <c r="C63" s="92" t="s">
        <v>321</v>
      </c>
      <c r="D63" s="191"/>
    </row>
    <row r="64" spans="1:11" x14ac:dyDescent="0.25">
      <c r="B64" s="298">
        <v>1</v>
      </c>
      <c r="C64" s="209" t="s">
        <v>385</v>
      </c>
      <c r="D64" s="191"/>
    </row>
    <row r="65" spans="2:4" x14ac:dyDescent="0.25">
      <c r="B65" s="298"/>
      <c r="C65" s="92" t="s">
        <v>315</v>
      </c>
      <c r="D65" s="191"/>
    </row>
    <row r="66" spans="2:4" x14ac:dyDescent="0.25">
      <c r="B66" s="298"/>
      <c r="C66" s="92" t="s">
        <v>316</v>
      </c>
      <c r="D66" s="191"/>
    </row>
    <row r="67" spans="2:4" x14ac:dyDescent="0.25">
      <c r="B67" s="299"/>
      <c r="C67" s="92" t="s">
        <v>322</v>
      </c>
      <c r="D67" s="191"/>
    </row>
    <row r="68" spans="2:4" x14ac:dyDescent="0.25">
      <c r="B68" s="304" t="s">
        <v>109</v>
      </c>
      <c r="C68" s="204" t="s">
        <v>329</v>
      </c>
      <c r="D68" s="202" t="s">
        <v>299</v>
      </c>
    </row>
    <row r="69" spans="2:4" x14ac:dyDescent="0.25">
      <c r="B69" s="305"/>
      <c r="C69" s="204" t="s">
        <v>492</v>
      </c>
      <c r="D69" s="202" t="s">
        <v>300</v>
      </c>
    </row>
    <row r="70" spans="2:4" x14ac:dyDescent="0.25">
      <c r="B70" s="305"/>
      <c r="C70" s="203" t="s">
        <v>491</v>
      </c>
      <c r="D70" s="202" t="s">
        <v>300</v>
      </c>
    </row>
    <row r="71" spans="2:4" x14ac:dyDescent="0.25">
      <c r="B71" s="305"/>
      <c r="C71" s="203" t="s">
        <v>475</v>
      </c>
      <c r="D71" s="202" t="s">
        <v>300</v>
      </c>
    </row>
    <row r="72" spans="2:4" x14ac:dyDescent="0.25">
      <c r="B72" s="305"/>
      <c r="C72" s="203" t="s">
        <v>323</v>
      </c>
      <c r="D72" s="202" t="s">
        <v>300</v>
      </c>
    </row>
    <row r="73" spans="2:4" x14ac:dyDescent="0.25">
      <c r="B73" s="306"/>
      <c r="C73" s="203" t="s">
        <v>468</v>
      </c>
      <c r="D73" s="202" t="s">
        <v>300</v>
      </c>
    </row>
    <row r="74" spans="2:4" ht="15.75" customHeight="1" x14ac:dyDescent="0.25">
      <c r="B74" s="302" t="s">
        <v>325</v>
      </c>
      <c r="C74" s="207" t="s">
        <v>219</v>
      </c>
      <c r="D74" s="189"/>
    </row>
    <row r="75" spans="2:4" x14ac:dyDescent="0.25">
      <c r="B75" s="302"/>
      <c r="C75" s="209" t="s">
        <v>472</v>
      </c>
      <c r="D75" s="208"/>
    </row>
    <row r="76" spans="2:4" x14ac:dyDescent="0.25">
      <c r="B76" s="302"/>
      <c r="C76" s="209" t="s">
        <v>490</v>
      </c>
      <c r="D76" s="208"/>
    </row>
    <row r="77" spans="2:4" x14ac:dyDescent="0.25">
      <c r="B77" s="302"/>
      <c r="C77" s="210" t="s">
        <v>326</v>
      </c>
      <c r="D77" s="208"/>
    </row>
    <row r="78" spans="2:4" x14ac:dyDescent="0.25">
      <c r="B78" s="302"/>
      <c r="C78" s="210" t="s">
        <v>318</v>
      </c>
      <c r="D78" s="189"/>
    </row>
    <row r="79" spans="2:4" x14ac:dyDescent="0.25">
      <c r="B79" s="302"/>
      <c r="C79" s="211" t="s">
        <v>327</v>
      </c>
      <c r="D79" s="208"/>
    </row>
    <row r="80" spans="2:4" x14ac:dyDescent="0.25">
      <c r="B80" s="213" t="s">
        <v>111</v>
      </c>
      <c r="C80" s="210" t="s">
        <v>337</v>
      </c>
      <c r="D80" s="189"/>
    </row>
    <row r="82" spans="2:4" x14ac:dyDescent="0.25">
      <c r="B82" s="85"/>
      <c r="C82" s="186" t="s">
        <v>330</v>
      </c>
      <c r="D82" s="186"/>
    </row>
    <row r="83" spans="2:4" x14ac:dyDescent="0.25">
      <c r="B83" s="85"/>
      <c r="C83" s="85"/>
      <c r="D83" s="85"/>
    </row>
    <row r="84" spans="2:4" x14ac:dyDescent="0.25">
      <c r="B84" s="295">
        <v>3</v>
      </c>
      <c r="C84" s="87" t="s">
        <v>476</v>
      </c>
      <c r="D84" s="191"/>
    </row>
    <row r="85" spans="2:4" x14ac:dyDescent="0.25">
      <c r="B85" s="296"/>
      <c r="C85" s="87" t="s">
        <v>319</v>
      </c>
      <c r="D85" s="191"/>
    </row>
    <row r="86" spans="2:4" x14ac:dyDescent="0.25">
      <c r="B86" s="300">
        <v>2</v>
      </c>
      <c r="C86" s="92" t="s">
        <v>314</v>
      </c>
      <c r="D86" s="191"/>
    </row>
    <row r="87" spans="2:4" x14ac:dyDescent="0.25">
      <c r="B87" s="298"/>
      <c r="C87" s="92" t="s">
        <v>320</v>
      </c>
      <c r="D87" s="191"/>
    </row>
    <row r="88" spans="2:4" x14ac:dyDescent="0.25">
      <c r="B88" s="299"/>
      <c r="C88" s="92" t="s">
        <v>321</v>
      </c>
      <c r="D88" s="191"/>
    </row>
    <row r="89" spans="2:4" x14ac:dyDescent="0.25">
      <c r="B89" s="292">
        <v>1</v>
      </c>
      <c r="C89" s="203" t="s">
        <v>385</v>
      </c>
      <c r="D89" s="202" t="s">
        <v>300</v>
      </c>
    </row>
    <row r="90" spans="2:4" x14ac:dyDescent="0.25">
      <c r="B90" s="293"/>
      <c r="C90" s="203" t="s">
        <v>315</v>
      </c>
      <c r="D90" s="202" t="s">
        <v>300</v>
      </c>
    </row>
    <row r="91" spans="2:4" x14ac:dyDescent="0.25">
      <c r="B91" s="293"/>
      <c r="C91" s="203" t="s">
        <v>316</v>
      </c>
      <c r="D91" s="202" t="s">
        <v>300</v>
      </c>
    </row>
    <row r="92" spans="2:4" x14ac:dyDescent="0.25">
      <c r="B92" s="294"/>
      <c r="C92" s="203" t="s">
        <v>322</v>
      </c>
      <c r="D92" s="202" t="s">
        <v>299</v>
      </c>
    </row>
    <row r="93" spans="2:4" x14ac:dyDescent="0.25">
      <c r="B93" s="295" t="s">
        <v>109</v>
      </c>
      <c r="C93" s="210" t="s">
        <v>329</v>
      </c>
      <c r="D93" s="191"/>
    </row>
    <row r="94" spans="2:4" x14ac:dyDescent="0.25">
      <c r="B94" s="301"/>
      <c r="C94" s="210" t="s">
        <v>492</v>
      </c>
      <c r="D94" s="191"/>
    </row>
    <row r="95" spans="2:4" x14ac:dyDescent="0.25">
      <c r="B95" s="301"/>
      <c r="C95" s="209" t="s">
        <v>491</v>
      </c>
      <c r="D95" s="247"/>
    </row>
    <row r="96" spans="2:4" x14ac:dyDescent="0.25">
      <c r="B96" s="301"/>
      <c r="C96" s="209" t="s">
        <v>475</v>
      </c>
      <c r="D96" s="247"/>
    </row>
    <row r="97" spans="2:4" x14ac:dyDescent="0.25">
      <c r="B97" s="301"/>
      <c r="C97" s="209" t="s">
        <v>323</v>
      </c>
      <c r="D97" s="191"/>
    </row>
    <row r="98" spans="2:4" x14ac:dyDescent="0.25">
      <c r="B98" s="296"/>
      <c r="C98" s="209" t="s">
        <v>468</v>
      </c>
      <c r="D98" s="191"/>
    </row>
    <row r="99" spans="2:4" ht="15" customHeight="1" x14ac:dyDescent="0.25">
      <c r="B99" s="302" t="s">
        <v>325</v>
      </c>
      <c r="C99" s="207" t="s">
        <v>219</v>
      </c>
      <c r="D99" s="189"/>
    </row>
    <row r="100" spans="2:4" x14ac:dyDescent="0.25">
      <c r="B100" s="302"/>
      <c r="C100" s="209" t="s">
        <v>472</v>
      </c>
      <c r="D100" s="208"/>
    </row>
    <row r="101" spans="2:4" x14ac:dyDescent="0.25">
      <c r="B101" s="302"/>
      <c r="C101" s="209" t="s">
        <v>490</v>
      </c>
      <c r="D101" s="208"/>
    </row>
    <row r="102" spans="2:4" x14ac:dyDescent="0.25">
      <c r="B102" s="302"/>
      <c r="C102" s="210" t="s">
        <v>326</v>
      </c>
      <c r="D102" s="208"/>
    </row>
    <row r="103" spans="2:4" x14ac:dyDescent="0.25">
      <c r="B103" s="302"/>
      <c r="C103" s="210" t="s">
        <v>318</v>
      </c>
      <c r="D103" s="208"/>
    </row>
    <row r="104" spans="2:4" x14ac:dyDescent="0.25">
      <c r="B104" s="302"/>
      <c r="C104" s="211" t="s">
        <v>327</v>
      </c>
      <c r="D104" s="211"/>
    </row>
    <row r="105" spans="2:4" x14ac:dyDescent="0.25">
      <c r="B105" s="213" t="s">
        <v>111</v>
      </c>
      <c r="C105" s="210" t="s">
        <v>337</v>
      </c>
      <c r="D105" s="189"/>
    </row>
    <row r="106" spans="2:4" x14ac:dyDescent="0.25">
      <c r="B106" s="85"/>
      <c r="C106" s="186" t="s">
        <v>331</v>
      </c>
      <c r="D106" s="186"/>
    </row>
    <row r="107" spans="2:4" x14ac:dyDescent="0.25">
      <c r="B107" s="85"/>
      <c r="C107" s="85"/>
      <c r="D107" s="85"/>
    </row>
    <row r="108" spans="2:4" x14ac:dyDescent="0.25">
      <c r="B108" s="295">
        <v>3</v>
      </c>
      <c r="C108" s="87" t="s">
        <v>476</v>
      </c>
      <c r="D108" s="191"/>
    </row>
    <row r="109" spans="2:4" x14ac:dyDescent="0.25">
      <c r="B109" s="296"/>
      <c r="C109" s="87" t="s">
        <v>319</v>
      </c>
      <c r="D109" s="191"/>
    </row>
    <row r="110" spans="2:4" x14ac:dyDescent="0.25">
      <c r="B110" s="292">
        <v>2</v>
      </c>
      <c r="C110" s="203" t="s">
        <v>314</v>
      </c>
      <c r="D110" s="202" t="s">
        <v>300</v>
      </c>
    </row>
    <row r="111" spans="2:4" x14ac:dyDescent="0.25">
      <c r="B111" s="293"/>
      <c r="C111" s="203" t="s">
        <v>320</v>
      </c>
      <c r="D111" s="202" t="s">
        <v>299</v>
      </c>
    </row>
    <row r="112" spans="2:4" x14ac:dyDescent="0.25">
      <c r="B112" s="294"/>
      <c r="C112" s="203" t="s">
        <v>321</v>
      </c>
      <c r="D112" s="202" t="s">
        <v>299</v>
      </c>
    </row>
    <row r="113" spans="2:4" x14ac:dyDescent="0.25">
      <c r="B113" s="307">
        <v>1</v>
      </c>
      <c r="C113" s="209" t="s">
        <v>385</v>
      </c>
      <c r="D113" s="208"/>
    </row>
    <row r="114" spans="2:4" x14ac:dyDescent="0.25">
      <c r="B114" s="308"/>
      <c r="C114" s="209" t="s">
        <v>315</v>
      </c>
      <c r="D114" s="189"/>
    </row>
    <row r="115" spans="2:4" x14ac:dyDescent="0.25">
      <c r="B115" s="308"/>
      <c r="C115" s="209" t="s">
        <v>316</v>
      </c>
      <c r="D115" s="208"/>
    </row>
    <row r="116" spans="2:4" x14ac:dyDescent="0.25">
      <c r="B116" s="309"/>
      <c r="C116" s="209" t="s">
        <v>322</v>
      </c>
      <c r="D116" s="189"/>
    </row>
    <row r="117" spans="2:4" x14ac:dyDescent="0.25">
      <c r="B117" s="295" t="s">
        <v>109</v>
      </c>
      <c r="C117" s="210" t="s">
        <v>329</v>
      </c>
      <c r="D117" s="191"/>
    </row>
    <row r="118" spans="2:4" x14ac:dyDescent="0.25">
      <c r="B118" s="301"/>
      <c r="C118" s="210" t="s">
        <v>492</v>
      </c>
      <c r="D118" s="191"/>
    </row>
    <row r="119" spans="2:4" x14ac:dyDescent="0.25">
      <c r="B119" s="301"/>
      <c r="C119" s="209" t="s">
        <v>491</v>
      </c>
      <c r="D119" s="247"/>
    </row>
    <row r="120" spans="2:4" x14ac:dyDescent="0.25">
      <c r="B120" s="301"/>
      <c r="C120" s="209" t="s">
        <v>475</v>
      </c>
      <c r="D120" s="247"/>
    </row>
    <row r="121" spans="2:4" x14ac:dyDescent="0.25">
      <c r="B121" s="301"/>
      <c r="C121" s="209" t="s">
        <v>323</v>
      </c>
      <c r="D121" s="191"/>
    </row>
    <row r="122" spans="2:4" x14ac:dyDescent="0.25">
      <c r="B122" s="296"/>
      <c r="C122" s="209" t="s">
        <v>468</v>
      </c>
      <c r="D122" s="191"/>
    </row>
    <row r="123" spans="2:4" ht="17.25" customHeight="1" x14ac:dyDescent="0.25">
      <c r="B123" s="302" t="s">
        <v>325</v>
      </c>
      <c r="C123" s="207" t="s">
        <v>219</v>
      </c>
      <c r="D123" s="189"/>
    </row>
    <row r="124" spans="2:4" x14ac:dyDescent="0.25">
      <c r="B124" s="302"/>
      <c r="C124" s="209" t="s">
        <v>472</v>
      </c>
      <c r="D124" s="208"/>
    </row>
    <row r="125" spans="2:4" x14ac:dyDescent="0.25">
      <c r="B125" s="302"/>
      <c r="C125" s="209" t="s">
        <v>490</v>
      </c>
      <c r="D125" s="208"/>
    </row>
    <row r="126" spans="2:4" x14ac:dyDescent="0.25">
      <c r="B126" s="302"/>
      <c r="C126" s="210" t="s">
        <v>326</v>
      </c>
      <c r="D126" s="208"/>
    </row>
    <row r="127" spans="2:4" x14ac:dyDescent="0.25">
      <c r="B127" s="302"/>
      <c r="C127" s="210" t="s">
        <v>318</v>
      </c>
      <c r="D127" s="208"/>
    </row>
    <row r="128" spans="2:4" x14ac:dyDescent="0.25">
      <c r="B128" s="302"/>
      <c r="C128" s="211" t="s">
        <v>327</v>
      </c>
      <c r="D128" s="211"/>
    </row>
    <row r="129" spans="2:4" x14ac:dyDescent="0.25">
      <c r="B129" s="213" t="s">
        <v>111</v>
      </c>
      <c r="C129" s="210" t="s">
        <v>337</v>
      </c>
      <c r="D129" s="189"/>
    </row>
    <row r="130" spans="2:4" x14ac:dyDescent="0.25">
      <c r="B130" s="85"/>
      <c r="C130" s="186" t="s">
        <v>332</v>
      </c>
      <c r="D130" s="186"/>
    </row>
    <row r="131" spans="2:4" x14ac:dyDescent="0.25">
      <c r="B131" s="85"/>
      <c r="C131" s="85"/>
      <c r="D131" s="85"/>
    </row>
    <row r="132" spans="2:4" x14ac:dyDescent="0.25">
      <c r="B132" s="304">
        <v>3</v>
      </c>
      <c r="C132" s="204" t="s">
        <v>476</v>
      </c>
      <c r="D132" s="202" t="s">
        <v>300</v>
      </c>
    </row>
    <row r="133" spans="2:4" x14ac:dyDescent="0.25">
      <c r="B133" s="306"/>
      <c r="C133" s="204" t="s">
        <v>319</v>
      </c>
      <c r="D133" s="202" t="s">
        <v>299</v>
      </c>
    </row>
    <row r="134" spans="2:4" x14ac:dyDescent="0.25">
      <c r="B134" s="307">
        <v>2</v>
      </c>
      <c r="C134" s="209" t="s">
        <v>314</v>
      </c>
      <c r="D134" s="208"/>
    </row>
    <row r="135" spans="2:4" x14ac:dyDescent="0.25">
      <c r="B135" s="308"/>
      <c r="C135" s="209" t="s">
        <v>320</v>
      </c>
      <c r="D135" s="208"/>
    </row>
    <row r="136" spans="2:4" x14ac:dyDescent="0.25">
      <c r="B136" s="309"/>
      <c r="C136" s="209" t="s">
        <v>321</v>
      </c>
      <c r="D136" s="208"/>
    </row>
    <row r="137" spans="2:4" x14ac:dyDescent="0.25">
      <c r="B137" s="307">
        <v>1</v>
      </c>
      <c r="C137" s="209" t="s">
        <v>385</v>
      </c>
      <c r="D137" s="208"/>
    </row>
    <row r="138" spans="2:4" x14ac:dyDescent="0.25">
      <c r="B138" s="308"/>
      <c r="C138" s="209" t="s">
        <v>315</v>
      </c>
      <c r="D138" s="189"/>
    </row>
    <row r="139" spans="2:4" x14ac:dyDescent="0.25">
      <c r="B139" s="308"/>
      <c r="C139" s="209" t="s">
        <v>316</v>
      </c>
      <c r="D139" s="208"/>
    </row>
    <row r="140" spans="2:4" x14ac:dyDescent="0.25">
      <c r="B140" s="309"/>
      <c r="C140" s="209" t="s">
        <v>322</v>
      </c>
      <c r="D140" s="189"/>
    </row>
    <row r="141" spans="2:4" x14ac:dyDescent="0.25">
      <c r="B141" s="295" t="s">
        <v>109</v>
      </c>
      <c r="C141" s="210" t="s">
        <v>329</v>
      </c>
      <c r="D141" s="191"/>
    </row>
    <row r="142" spans="2:4" x14ac:dyDescent="0.25">
      <c r="B142" s="301"/>
      <c r="C142" s="210" t="s">
        <v>492</v>
      </c>
      <c r="D142" s="247"/>
    </row>
    <row r="143" spans="2:4" x14ac:dyDescent="0.25">
      <c r="B143" s="301"/>
      <c r="C143" s="209" t="s">
        <v>491</v>
      </c>
      <c r="D143" s="247"/>
    </row>
    <row r="144" spans="2:4" x14ac:dyDescent="0.25">
      <c r="B144" s="301"/>
      <c r="C144" s="209" t="s">
        <v>475</v>
      </c>
      <c r="D144" s="191"/>
    </row>
    <row r="145" spans="2:4" x14ac:dyDescent="0.25">
      <c r="B145" s="301"/>
      <c r="C145" s="209" t="s">
        <v>323</v>
      </c>
      <c r="D145" s="191"/>
    </row>
    <row r="146" spans="2:4" x14ac:dyDescent="0.25">
      <c r="B146" s="296"/>
      <c r="C146" s="209" t="s">
        <v>468</v>
      </c>
      <c r="D146" s="191"/>
    </row>
    <row r="147" spans="2:4" ht="18" customHeight="1" x14ac:dyDescent="0.25">
      <c r="B147" s="302" t="s">
        <v>325</v>
      </c>
      <c r="C147" s="207" t="s">
        <v>219</v>
      </c>
      <c r="D147" s="189"/>
    </row>
    <row r="148" spans="2:4" x14ac:dyDescent="0.25">
      <c r="B148" s="302"/>
      <c r="C148" s="209" t="s">
        <v>472</v>
      </c>
      <c r="D148" s="208"/>
    </row>
    <row r="149" spans="2:4" x14ac:dyDescent="0.25">
      <c r="B149" s="302"/>
      <c r="C149" s="209" t="s">
        <v>490</v>
      </c>
      <c r="D149" s="208"/>
    </row>
    <row r="150" spans="2:4" x14ac:dyDescent="0.25">
      <c r="B150" s="302"/>
      <c r="C150" s="210" t="s">
        <v>326</v>
      </c>
      <c r="D150" s="208"/>
    </row>
    <row r="151" spans="2:4" x14ac:dyDescent="0.25">
      <c r="B151" s="302"/>
      <c r="C151" s="210" t="s">
        <v>318</v>
      </c>
      <c r="D151" s="208"/>
    </row>
    <row r="152" spans="2:4" x14ac:dyDescent="0.25">
      <c r="B152" s="302"/>
      <c r="C152" s="211" t="s">
        <v>327</v>
      </c>
      <c r="D152" s="211"/>
    </row>
    <row r="153" spans="2:4" x14ac:dyDescent="0.25">
      <c r="B153" s="213" t="s">
        <v>111</v>
      </c>
      <c r="C153" s="210" t="s">
        <v>337</v>
      </c>
      <c r="D153" s="189"/>
    </row>
  </sheetData>
  <sheetProtection algorithmName="SHA-512" hashValue="NltI9og8FPf2JE0lFrcL9TJhliLR6dZMjK49mCx5aJ+BPV4xZlueflQo0pxS4Bz4ZcNQD9DFLx4XcMMCbvvOYQ==" saltValue="AqU6eAtYfFw24+Toq+Guvw==" spinCount="100000" sheet="1" objects="1" scenarios="1"/>
  <mergeCells count="30">
    <mergeCell ref="B147:B152"/>
    <mergeCell ref="B86:B88"/>
    <mergeCell ref="B93:B98"/>
    <mergeCell ref="B108:B109"/>
    <mergeCell ref="B68:B73"/>
    <mergeCell ref="B74:B79"/>
    <mergeCell ref="B84:B85"/>
    <mergeCell ref="B99:B104"/>
    <mergeCell ref="B141:B146"/>
    <mergeCell ref="B117:B122"/>
    <mergeCell ref="B132:B133"/>
    <mergeCell ref="B134:B136"/>
    <mergeCell ref="B137:B140"/>
    <mergeCell ref="B123:B128"/>
    <mergeCell ref="B113:B116"/>
    <mergeCell ref="B89:B92"/>
    <mergeCell ref="B110:B112"/>
    <mergeCell ref="B59:B60"/>
    <mergeCell ref="B61:B63"/>
    <mergeCell ref="B64:B67"/>
    <mergeCell ref="B7:B8"/>
    <mergeCell ref="B9:B11"/>
    <mergeCell ref="B12:B14"/>
    <mergeCell ref="B15:B20"/>
    <mergeCell ref="B33:B34"/>
    <mergeCell ref="B21:B26"/>
    <mergeCell ref="B35:B37"/>
    <mergeCell ref="B42:B47"/>
    <mergeCell ref="B48:B53"/>
    <mergeCell ref="B38:B41"/>
  </mergeCells>
  <phoneticPr fontId="11" type="noConversion"/>
  <pageMargins left="0.25" right="0.25" top="0.75" bottom="0.75" header="0.3" footer="0.3"/>
  <pageSetup paperSize="9" orientation="portrait" r:id="rId1"/>
  <rowBreaks count="5" manualBreakCount="5">
    <brk id="28" max="16383" man="1"/>
    <brk id="55" max="16383" man="1"/>
    <brk id="80" max="16383" man="1"/>
    <brk id="104" max="16383" man="1"/>
    <brk id="128"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09AAB0-1C56-49F8-AE37-06770B322E9A}">
  <dimension ref="B1:E125"/>
  <sheetViews>
    <sheetView workbookViewId="0">
      <selection activeCell="D8" sqref="D8"/>
    </sheetView>
  </sheetViews>
  <sheetFormatPr defaultRowHeight="15" x14ac:dyDescent="0.25"/>
  <cols>
    <col min="2" max="2" width="7.7109375" customWidth="1"/>
    <col min="3" max="3" width="16.85546875" customWidth="1"/>
    <col min="4" max="4" width="81.85546875" customWidth="1"/>
    <col min="5" max="5" width="10.7109375" customWidth="1"/>
  </cols>
  <sheetData>
    <row r="1" spans="2:5" ht="23.25" x14ac:dyDescent="0.35">
      <c r="C1" s="219" t="s">
        <v>352</v>
      </c>
    </row>
    <row r="2" spans="2:5" ht="39.75" customHeight="1" x14ac:dyDescent="0.25">
      <c r="C2" s="289" t="s">
        <v>359</v>
      </c>
      <c r="D2" s="289"/>
      <c r="E2" s="215"/>
    </row>
    <row r="3" spans="2:5" x14ac:dyDescent="0.25">
      <c r="C3" s="187"/>
      <c r="D3" s="187" t="s">
        <v>353</v>
      </c>
      <c r="E3" s="187"/>
    </row>
    <row r="4" spans="2:5" ht="30" x14ac:dyDescent="0.25">
      <c r="B4" s="189"/>
      <c r="C4" s="249" t="s">
        <v>483</v>
      </c>
      <c r="D4" s="210" t="s">
        <v>470</v>
      </c>
      <c r="E4" s="210"/>
    </row>
    <row r="5" spans="2:5" ht="30" x14ac:dyDescent="0.25">
      <c r="B5" s="191" t="s">
        <v>300</v>
      </c>
      <c r="C5" s="206">
        <v>3</v>
      </c>
      <c r="D5" s="210" t="s">
        <v>124</v>
      </c>
      <c r="E5" s="210"/>
    </row>
    <row r="6" spans="2:5" ht="45" x14ac:dyDescent="0.25">
      <c r="B6" s="191" t="s">
        <v>300</v>
      </c>
      <c r="C6" s="206">
        <v>2</v>
      </c>
      <c r="D6" s="210" t="s">
        <v>158</v>
      </c>
      <c r="E6" s="210"/>
    </row>
    <row r="7" spans="2:5" ht="60" x14ac:dyDescent="0.25">
      <c r="B7" s="191" t="s">
        <v>300</v>
      </c>
      <c r="C7" s="206">
        <v>1</v>
      </c>
      <c r="D7" s="210" t="s">
        <v>114</v>
      </c>
      <c r="E7" s="210"/>
    </row>
    <row r="8" spans="2:5" ht="90" x14ac:dyDescent="0.25">
      <c r="B8" s="191" t="s">
        <v>300</v>
      </c>
      <c r="C8" s="206" t="s">
        <v>109</v>
      </c>
      <c r="D8" s="210" t="s">
        <v>494</v>
      </c>
      <c r="E8" s="210"/>
    </row>
    <row r="9" spans="2:5" ht="90" x14ac:dyDescent="0.25">
      <c r="B9" s="191" t="s">
        <v>300</v>
      </c>
      <c r="C9" s="221" t="s">
        <v>143</v>
      </c>
      <c r="D9" s="87" t="s">
        <v>493</v>
      </c>
      <c r="E9" s="210"/>
    </row>
    <row r="10" spans="2:5" x14ac:dyDescent="0.25">
      <c r="B10" s="205"/>
      <c r="C10" s="200" t="s">
        <v>111</v>
      </c>
      <c r="D10" s="203" t="s">
        <v>127</v>
      </c>
      <c r="E10" s="203"/>
    </row>
    <row r="11" spans="2:5" x14ac:dyDescent="0.25">
      <c r="C11" s="49"/>
      <c r="D11" s="49"/>
      <c r="E11" s="49"/>
    </row>
    <row r="12" spans="2:5" x14ac:dyDescent="0.25">
      <c r="C12" s="187"/>
      <c r="D12" s="187" t="s">
        <v>365</v>
      </c>
      <c r="E12" s="187"/>
    </row>
    <row r="13" spans="2:5" ht="30" x14ac:dyDescent="0.25">
      <c r="B13" s="211"/>
      <c r="C13" s="249" t="s">
        <v>483</v>
      </c>
      <c r="D13" s="210" t="s">
        <v>470</v>
      </c>
      <c r="E13" s="210"/>
    </row>
    <row r="14" spans="2:5" ht="30" x14ac:dyDescent="0.25">
      <c r="B14" s="211"/>
      <c r="C14" s="206">
        <v>3</v>
      </c>
      <c r="D14" s="210" t="s">
        <v>124</v>
      </c>
      <c r="E14" s="210"/>
    </row>
    <row r="15" spans="2:5" ht="45" x14ac:dyDescent="0.25">
      <c r="B15" s="211"/>
      <c r="C15" s="206">
        <v>2</v>
      </c>
      <c r="D15" s="210" t="s">
        <v>158</v>
      </c>
      <c r="E15" s="210"/>
    </row>
    <row r="16" spans="2:5" ht="60" x14ac:dyDescent="0.25">
      <c r="B16" s="211"/>
      <c r="C16" s="206">
        <v>1</v>
      </c>
      <c r="D16" s="210" t="s">
        <v>114</v>
      </c>
      <c r="E16" s="210"/>
    </row>
    <row r="17" spans="2:5" ht="90" x14ac:dyDescent="0.25">
      <c r="B17" s="211"/>
      <c r="C17" s="206" t="s">
        <v>109</v>
      </c>
      <c r="D17" s="210" t="s">
        <v>494</v>
      </c>
      <c r="E17" s="210"/>
    </row>
    <row r="18" spans="2:5" x14ac:dyDescent="0.25">
      <c r="B18" s="202" t="s">
        <v>300</v>
      </c>
      <c r="C18" s="290" t="s">
        <v>143</v>
      </c>
      <c r="D18" s="242" t="s">
        <v>380</v>
      </c>
      <c r="E18" s="202" t="s">
        <v>300</v>
      </c>
    </row>
    <row r="19" spans="2:5" x14ac:dyDescent="0.25">
      <c r="B19" s="202" t="s">
        <v>299</v>
      </c>
      <c r="C19" s="291"/>
      <c r="D19" s="204" t="s">
        <v>472</v>
      </c>
      <c r="E19" s="202" t="s">
        <v>299</v>
      </c>
    </row>
    <row r="20" spans="2:5" x14ac:dyDescent="0.25">
      <c r="B20" s="202"/>
      <c r="C20" s="291"/>
      <c r="D20" s="204" t="s">
        <v>489</v>
      </c>
      <c r="E20" s="202" t="s">
        <v>299</v>
      </c>
    </row>
    <row r="21" spans="2:5" x14ac:dyDescent="0.25">
      <c r="B21" s="202" t="s">
        <v>299</v>
      </c>
      <c r="C21" s="291"/>
      <c r="D21" s="204" t="s">
        <v>381</v>
      </c>
      <c r="E21" s="202" t="s">
        <v>299</v>
      </c>
    </row>
    <row r="22" spans="2:5" x14ac:dyDescent="0.25">
      <c r="B22" s="202" t="s">
        <v>300</v>
      </c>
      <c r="C22" s="291"/>
      <c r="D22" s="204" t="s">
        <v>382</v>
      </c>
      <c r="E22" s="202" t="s">
        <v>300</v>
      </c>
    </row>
    <row r="23" spans="2:5" x14ac:dyDescent="0.25">
      <c r="B23" s="202" t="s">
        <v>300</v>
      </c>
      <c r="C23" s="310"/>
      <c r="D23" s="204" t="s">
        <v>323</v>
      </c>
      <c r="E23" s="202" t="s">
        <v>300</v>
      </c>
    </row>
    <row r="24" spans="2:5" x14ac:dyDescent="0.25">
      <c r="B24" s="211"/>
      <c r="C24" s="206" t="s">
        <v>111</v>
      </c>
      <c r="D24" s="209" t="s">
        <v>127</v>
      </c>
      <c r="E24" s="209"/>
    </row>
    <row r="25" spans="2:5" x14ac:dyDescent="0.25">
      <c r="C25" s="49"/>
      <c r="D25" s="49"/>
      <c r="E25" s="49"/>
    </row>
    <row r="26" spans="2:5" x14ac:dyDescent="0.25">
      <c r="C26" s="187"/>
      <c r="D26" s="187" t="s">
        <v>354</v>
      </c>
    </row>
    <row r="27" spans="2:5" ht="30" x14ac:dyDescent="0.25">
      <c r="B27" s="211"/>
      <c r="C27" s="249" t="s">
        <v>483</v>
      </c>
      <c r="D27" s="210" t="s">
        <v>470</v>
      </c>
      <c r="E27" s="189"/>
    </row>
    <row r="28" spans="2:5" ht="30" x14ac:dyDescent="0.25">
      <c r="B28" s="211"/>
      <c r="C28" s="206">
        <v>3</v>
      </c>
      <c r="D28" s="210" t="s">
        <v>124</v>
      </c>
      <c r="E28" s="189"/>
    </row>
    <row r="29" spans="2:5" ht="45" x14ac:dyDescent="0.25">
      <c r="B29" s="211"/>
      <c r="C29" s="206">
        <v>2</v>
      </c>
      <c r="D29" s="210" t="s">
        <v>158</v>
      </c>
      <c r="E29" s="189"/>
    </row>
    <row r="30" spans="2:5" ht="60" x14ac:dyDescent="0.25">
      <c r="B30" s="211"/>
      <c r="C30" s="206">
        <v>1</v>
      </c>
      <c r="D30" s="210" t="s">
        <v>114</v>
      </c>
      <c r="E30" s="189"/>
    </row>
    <row r="31" spans="2:5" x14ac:dyDescent="0.25">
      <c r="B31" s="202" t="s">
        <v>299</v>
      </c>
      <c r="C31" s="304" t="s">
        <v>109</v>
      </c>
      <c r="D31" s="204" t="s">
        <v>329</v>
      </c>
      <c r="E31" s="202" t="s">
        <v>299</v>
      </c>
    </row>
    <row r="32" spans="2:5" x14ac:dyDescent="0.25">
      <c r="B32" s="202" t="s">
        <v>300</v>
      </c>
      <c r="C32" s="305"/>
      <c r="D32" s="204" t="s">
        <v>492</v>
      </c>
      <c r="E32" s="202" t="s">
        <v>300</v>
      </c>
    </row>
    <row r="33" spans="2:5" x14ac:dyDescent="0.25">
      <c r="B33" s="202" t="s">
        <v>299</v>
      </c>
      <c r="C33" s="305"/>
      <c r="D33" s="204" t="s">
        <v>474</v>
      </c>
      <c r="E33" s="202" t="s">
        <v>299</v>
      </c>
    </row>
    <row r="34" spans="2:5" x14ac:dyDescent="0.25">
      <c r="B34" s="202" t="s">
        <v>300</v>
      </c>
      <c r="C34" s="305"/>
      <c r="D34" s="204" t="s">
        <v>477</v>
      </c>
      <c r="E34" s="202" t="s">
        <v>300</v>
      </c>
    </row>
    <row r="35" spans="2:5" x14ac:dyDescent="0.25">
      <c r="B35" s="202" t="s">
        <v>300</v>
      </c>
      <c r="C35" s="305"/>
      <c r="D35" s="204" t="s">
        <v>323</v>
      </c>
      <c r="E35" s="202" t="s">
        <v>300</v>
      </c>
    </row>
    <row r="36" spans="2:5" ht="18" customHeight="1" x14ac:dyDescent="0.25">
      <c r="B36" s="202" t="s">
        <v>300</v>
      </c>
      <c r="C36" s="306"/>
      <c r="D36" s="204" t="s">
        <v>324</v>
      </c>
      <c r="E36" s="202" t="s">
        <v>300</v>
      </c>
    </row>
    <row r="37" spans="2:5" ht="90" x14ac:dyDescent="0.25">
      <c r="B37" s="211"/>
      <c r="C37" s="221" t="s">
        <v>143</v>
      </c>
      <c r="D37" s="87" t="s">
        <v>493</v>
      </c>
      <c r="E37" s="189"/>
    </row>
    <row r="38" spans="2:5" x14ac:dyDescent="0.25">
      <c r="B38" s="211"/>
      <c r="C38" s="206" t="s">
        <v>111</v>
      </c>
      <c r="D38" s="209" t="s">
        <v>127</v>
      </c>
      <c r="E38" s="189"/>
    </row>
    <row r="39" spans="2:5" x14ac:dyDescent="0.25">
      <c r="C39" s="49"/>
      <c r="D39" s="49"/>
      <c r="E39" s="49"/>
    </row>
    <row r="40" spans="2:5" x14ac:dyDescent="0.25">
      <c r="C40" s="49"/>
      <c r="D40" s="49"/>
      <c r="E40" s="49"/>
    </row>
    <row r="41" spans="2:5" x14ac:dyDescent="0.25">
      <c r="C41" s="225"/>
      <c r="D41" s="225" t="s">
        <v>355</v>
      </c>
      <c r="E41" s="225"/>
    </row>
    <row r="42" spans="2:5" ht="30" x14ac:dyDescent="0.25">
      <c r="B42" s="189"/>
      <c r="C42" s="249" t="s">
        <v>483</v>
      </c>
      <c r="D42" s="210" t="s">
        <v>470</v>
      </c>
      <c r="E42" s="210"/>
    </row>
    <row r="43" spans="2:5" ht="30" x14ac:dyDescent="0.25">
      <c r="B43" s="189"/>
      <c r="C43" s="206">
        <v>3</v>
      </c>
      <c r="D43" s="210" t="s">
        <v>124</v>
      </c>
      <c r="E43" s="210"/>
    </row>
    <row r="44" spans="2:5" ht="45" x14ac:dyDescent="0.25">
      <c r="B44" s="189"/>
      <c r="C44" s="206">
        <v>2</v>
      </c>
      <c r="D44" s="210" t="s">
        <v>158</v>
      </c>
      <c r="E44" s="210"/>
    </row>
    <row r="45" spans="2:5" x14ac:dyDescent="0.25">
      <c r="B45" s="202" t="s">
        <v>300</v>
      </c>
      <c r="C45" s="304">
        <v>1</v>
      </c>
      <c r="D45" s="204" t="s">
        <v>322</v>
      </c>
      <c r="E45" s="202" t="s">
        <v>300</v>
      </c>
    </row>
    <row r="46" spans="2:5" x14ac:dyDescent="0.25">
      <c r="B46" s="202" t="s">
        <v>299</v>
      </c>
      <c r="C46" s="305"/>
      <c r="D46" s="204" t="s">
        <v>383</v>
      </c>
      <c r="E46" s="202" t="s">
        <v>299</v>
      </c>
    </row>
    <row r="47" spans="2:5" x14ac:dyDescent="0.25">
      <c r="B47" s="202" t="s">
        <v>299</v>
      </c>
      <c r="C47" s="305"/>
      <c r="D47" s="204" t="s">
        <v>384</v>
      </c>
      <c r="E47" s="202" t="s">
        <v>299</v>
      </c>
    </row>
    <row r="48" spans="2:5" ht="18" customHeight="1" x14ac:dyDescent="0.25">
      <c r="B48" s="202" t="s">
        <v>299</v>
      </c>
      <c r="C48" s="306"/>
      <c r="D48" s="204" t="s">
        <v>385</v>
      </c>
      <c r="E48" s="202" t="s">
        <v>299</v>
      </c>
    </row>
    <row r="49" spans="2:5" ht="90" x14ac:dyDescent="0.25">
      <c r="B49" s="189"/>
      <c r="C49" s="206" t="s">
        <v>109</v>
      </c>
      <c r="D49" s="210" t="s">
        <v>494</v>
      </c>
      <c r="E49" s="210"/>
    </row>
    <row r="50" spans="2:5" ht="90" x14ac:dyDescent="0.25">
      <c r="B50" s="189"/>
      <c r="C50" s="221" t="s">
        <v>143</v>
      </c>
      <c r="D50" s="87" t="s">
        <v>493</v>
      </c>
      <c r="E50" s="210"/>
    </row>
    <row r="51" spans="2:5" x14ac:dyDescent="0.25">
      <c r="B51" s="189"/>
      <c r="C51" s="206" t="s">
        <v>111</v>
      </c>
      <c r="D51" s="209" t="s">
        <v>127</v>
      </c>
      <c r="E51" s="209"/>
    </row>
    <row r="52" spans="2:5" x14ac:dyDescent="0.25">
      <c r="C52" s="49"/>
      <c r="D52" s="49"/>
      <c r="E52" s="49"/>
    </row>
    <row r="53" spans="2:5" x14ac:dyDescent="0.25">
      <c r="C53" s="49"/>
      <c r="D53" s="49"/>
      <c r="E53" s="49"/>
    </row>
    <row r="54" spans="2:5" ht="30" x14ac:dyDescent="0.25">
      <c r="B54" s="189"/>
      <c r="C54" s="249" t="s">
        <v>483</v>
      </c>
      <c r="D54" s="210" t="s">
        <v>470</v>
      </c>
      <c r="E54" s="211"/>
    </row>
    <row r="55" spans="2:5" ht="30" x14ac:dyDescent="0.25">
      <c r="B55" s="189"/>
      <c r="C55" s="206">
        <v>3</v>
      </c>
      <c r="D55" s="210" t="s">
        <v>124</v>
      </c>
      <c r="E55" s="211"/>
    </row>
    <row r="56" spans="2:5" ht="45" x14ac:dyDescent="0.25">
      <c r="B56" s="202" t="s">
        <v>299</v>
      </c>
      <c r="C56" s="200">
        <v>2</v>
      </c>
      <c r="D56" s="204" t="s">
        <v>158</v>
      </c>
      <c r="E56" s="202" t="s">
        <v>299</v>
      </c>
    </row>
    <row r="57" spans="2:5" ht="60" x14ac:dyDescent="0.25">
      <c r="B57" s="189"/>
      <c r="C57" s="206">
        <v>1</v>
      </c>
      <c r="D57" s="210" t="s">
        <v>114</v>
      </c>
      <c r="E57" s="211"/>
    </row>
    <row r="58" spans="2:5" ht="90" x14ac:dyDescent="0.25">
      <c r="B58" s="189"/>
      <c r="C58" s="206" t="s">
        <v>109</v>
      </c>
      <c r="D58" s="210" t="s">
        <v>494</v>
      </c>
      <c r="E58" s="211"/>
    </row>
    <row r="59" spans="2:5" ht="90" x14ac:dyDescent="0.25">
      <c r="B59" s="189"/>
      <c r="C59" s="221" t="s">
        <v>143</v>
      </c>
      <c r="D59" s="87" t="s">
        <v>493</v>
      </c>
      <c r="E59" s="211"/>
    </row>
    <row r="60" spans="2:5" x14ac:dyDescent="0.25">
      <c r="B60" s="189"/>
      <c r="C60" s="206" t="s">
        <v>111</v>
      </c>
      <c r="D60" s="209" t="s">
        <v>127</v>
      </c>
      <c r="E60" s="211"/>
    </row>
    <row r="61" spans="2:5" x14ac:dyDescent="0.25">
      <c r="C61" s="49"/>
      <c r="D61" s="49"/>
      <c r="E61" s="49"/>
    </row>
    <row r="62" spans="2:5" x14ac:dyDescent="0.25">
      <c r="C62" s="225"/>
      <c r="D62" s="225" t="s">
        <v>356</v>
      </c>
      <c r="E62" s="49"/>
    </row>
    <row r="63" spans="2:5" ht="30" x14ac:dyDescent="0.25">
      <c r="B63" s="189"/>
      <c r="C63" s="249" t="s">
        <v>483</v>
      </c>
      <c r="D63" s="210" t="s">
        <v>470</v>
      </c>
      <c r="E63" s="211"/>
    </row>
    <row r="64" spans="2:5" ht="30" x14ac:dyDescent="0.25">
      <c r="B64" s="202" t="s">
        <v>299</v>
      </c>
      <c r="C64" s="200">
        <v>3</v>
      </c>
      <c r="D64" s="204" t="s">
        <v>124</v>
      </c>
      <c r="E64" s="202" t="s">
        <v>299</v>
      </c>
    </row>
    <row r="65" spans="2:5" ht="45" x14ac:dyDescent="0.25">
      <c r="B65" s="189"/>
      <c r="C65" s="206">
        <v>2</v>
      </c>
      <c r="D65" s="210" t="s">
        <v>158</v>
      </c>
      <c r="E65" s="211"/>
    </row>
    <row r="66" spans="2:5" ht="60" x14ac:dyDescent="0.25">
      <c r="B66" s="189"/>
      <c r="C66" s="206">
        <v>1</v>
      </c>
      <c r="D66" s="210" t="s">
        <v>114</v>
      </c>
      <c r="E66" s="211"/>
    </row>
    <row r="67" spans="2:5" ht="90" x14ac:dyDescent="0.25">
      <c r="B67" s="189"/>
      <c r="C67" s="206" t="s">
        <v>109</v>
      </c>
      <c r="D67" s="210" t="s">
        <v>494</v>
      </c>
      <c r="E67" s="211"/>
    </row>
    <row r="68" spans="2:5" ht="90" x14ac:dyDescent="0.25">
      <c r="B68" s="189"/>
      <c r="C68" s="221" t="s">
        <v>143</v>
      </c>
      <c r="D68" s="87" t="s">
        <v>493</v>
      </c>
      <c r="E68" s="211"/>
    </row>
    <row r="69" spans="2:5" x14ac:dyDescent="0.25">
      <c r="B69" s="189"/>
      <c r="C69" s="206" t="s">
        <v>111</v>
      </c>
      <c r="D69" s="209" t="s">
        <v>127</v>
      </c>
      <c r="E69" s="211"/>
    </row>
    <row r="70" spans="2:5" x14ac:dyDescent="0.25">
      <c r="C70" s="49"/>
      <c r="D70" s="49"/>
      <c r="E70" s="49"/>
    </row>
    <row r="71" spans="2:5" x14ac:dyDescent="0.25">
      <c r="C71" s="225"/>
      <c r="D71" s="225" t="s">
        <v>357</v>
      </c>
      <c r="E71" s="225"/>
    </row>
    <row r="72" spans="2:5" ht="30" x14ac:dyDescent="0.25">
      <c r="B72" s="202" t="s">
        <v>299</v>
      </c>
      <c r="C72" s="248" t="s">
        <v>483</v>
      </c>
      <c r="D72" s="204" t="s">
        <v>470</v>
      </c>
      <c r="E72" s="202" t="s">
        <v>299</v>
      </c>
    </row>
    <row r="73" spans="2:5" ht="30" x14ac:dyDescent="0.25">
      <c r="B73" s="189"/>
      <c r="C73" s="206">
        <v>3</v>
      </c>
      <c r="D73" s="210" t="s">
        <v>124</v>
      </c>
      <c r="E73" s="210"/>
    </row>
    <row r="74" spans="2:5" ht="45" x14ac:dyDescent="0.25">
      <c r="B74" s="189"/>
      <c r="C74" s="206">
        <v>2</v>
      </c>
      <c r="D74" s="210" t="s">
        <v>158</v>
      </c>
      <c r="E74" s="210"/>
    </row>
    <row r="75" spans="2:5" ht="60" x14ac:dyDescent="0.25">
      <c r="B75" s="189"/>
      <c r="C75" s="206">
        <v>1</v>
      </c>
      <c r="D75" s="210" t="s">
        <v>114</v>
      </c>
      <c r="E75" s="210"/>
    </row>
    <row r="76" spans="2:5" ht="90" x14ac:dyDescent="0.25">
      <c r="B76" s="189"/>
      <c r="C76" s="206" t="s">
        <v>109</v>
      </c>
      <c r="D76" s="210" t="s">
        <v>494</v>
      </c>
      <c r="E76" s="210"/>
    </row>
    <row r="77" spans="2:5" ht="90" x14ac:dyDescent="0.25">
      <c r="B77" s="189"/>
      <c r="C77" s="221" t="s">
        <v>143</v>
      </c>
      <c r="D77" s="87" t="s">
        <v>493</v>
      </c>
      <c r="E77" s="210"/>
    </row>
    <row r="78" spans="2:5" x14ac:dyDescent="0.25">
      <c r="B78" s="189"/>
      <c r="C78" s="206" t="s">
        <v>111</v>
      </c>
      <c r="D78" s="209" t="s">
        <v>127</v>
      </c>
      <c r="E78" s="209"/>
    </row>
    <row r="81" spans="3:5" x14ac:dyDescent="0.25">
      <c r="C81" s="230"/>
      <c r="D81" s="230"/>
      <c r="E81" s="230"/>
    </row>
    <row r="82" spans="3:5" x14ac:dyDescent="0.25">
      <c r="C82" s="231"/>
      <c r="D82" s="232"/>
      <c r="E82" s="232"/>
    </row>
    <row r="83" spans="3:5" x14ac:dyDescent="0.25">
      <c r="C83" s="231"/>
      <c r="D83" s="232"/>
      <c r="E83" s="232"/>
    </row>
    <row r="84" spans="3:5" x14ac:dyDescent="0.25">
      <c r="C84" s="231"/>
      <c r="D84" s="232"/>
      <c r="E84" s="232"/>
    </row>
    <row r="85" spans="3:5" x14ac:dyDescent="0.25">
      <c r="C85" s="231"/>
      <c r="D85" s="232"/>
      <c r="E85" s="232"/>
    </row>
    <row r="86" spans="3:5" x14ac:dyDescent="0.25">
      <c r="C86" s="231"/>
      <c r="D86" s="232"/>
      <c r="E86" s="232"/>
    </row>
    <row r="87" spans="3:5" x14ac:dyDescent="0.25">
      <c r="C87" s="231"/>
      <c r="D87" s="232"/>
      <c r="E87" s="232"/>
    </row>
    <row r="88" spans="3:5" x14ac:dyDescent="0.25">
      <c r="C88" s="231"/>
      <c r="D88" s="232"/>
      <c r="E88" s="232"/>
    </row>
    <row r="89" spans="3:5" x14ac:dyDescent="0.25">
      <c r="C89" s="231"/>
      <c r="D89" s="232"/>
      <c r="E89" s="232"/>
    </row>
    <row r="90" spans="3:5" x14ac:dyDescent="0.25">
      <c r="C90" s="231"/>
      <c r="D90" s="232"/>
      <c r="E90" s="232"/>
    </row>
    <row r="91" spans="3:5" x14ac:dyDescent="0.25">
      <c r="C91" s="231"/>
      <c r="D91" s="232"/>
      <c r="E91" s="232"/>
    </row>
    <row r="92" spans="3:5" x14ac:dyDescent="0.25">
      <c r="C92" s="231"/>
      <c r="D92" s="232"/>
      <c r="E92" s="232"/>
    </row>
    <row r="93" spans="3:5" x14ac:dyDescent="0.25">
      <c r="C93" s="231"/>
      <c r="D93" s="232"/>
      <c r="E93" s="232"/>
    </row>
    <row r="94" spans="3:5" x14ac:dyDescent="0.25">
      <c r="C94" s="231"/>
      <c r="D94" s="232"/>
      <c r="E94" s="232"/>
    </row>
    <row r="95" spans="3:5" x14ac:dyDescent="0.25">
      <c r="C95" s="231"/>
      <c r="D95" s="232"/>
      <c r="E95" s="232"/>
    </row>
    <row r="96" spans="3:5" x14ac:dyDescent="0.25">
      <c r="C96" s="231"/>
      <c r="D96" s="232"/>
      <c r="E96" s="232"/>
    </row>
    <row r="97" spans="3:5" x14ac:dyDescent="0.25">
      <c r="C97" s="231"/>
      <c r="D97" s="232"/>
      <c r="E97" s="232"/>
    </row>
    <row r="98" spans="3:5" x14ac:dyDescent="0.25">
      <c r="C98" s="231"/>
      <c r="D98" s="232"/>
      <c r="E98" s="232"/>
    </row>
    <row r="99" spans="3:5" x14ac:dyDescent="0.25">
      <c r="C99" s="233"/>
      <c r="D99" s="232"/>
      <c r="E99" s="232"/>
    </row>
    <row r="100" spans="3:5" x14ac:dyDescent="0.25">
      <c r="C100" s="233"/>
      <c r="D100" s="232"/>
      <c r="E100" s="232"/>
    </row>
    <row r="101" spans="3:5" x14ac:dyDescent="0.25">
      <c r="C101" s="233"/>
      <c r="D101" s="232"/>
      <c r="E101" s="232"/>
    </row>
    <row r="102" spans="3:5" x14ac:dyDescent="0.25">
      <c r="C102" s="83"/>
      <c r="D102" s="83"/>
      <c r="E102" s="83"/>
    </row>
    <row r="103" spans="3:5" x14ac:dyDescent="0.25">
      <c r="C103" s="83"/>
      <c r="D103" s="83"/>
      <c r="E103" s="83"/>
    </row>
    <row r="104" spans="3:5" x14ac:dyDescent="0.25">
      <c r="C104" s="83"/>
      <c r="D104" s="83"/>
      <c r="E104" s="83"/>
    </row>
    <row r="105" spans="3:5" x14ac:dyDescent="0.25">
      <c r="C105" s="83"/>
      <c r="D105" s="83"/>
      <c r="E105" s="83"/>
    </row>
    <row r="106" spans="3:5" x14ac:dyDescent="0.25">
      <c r="C106" s="83"/>
      <c r="D106" s="83"/>
      <c r="E106" s="83"/>
    </row>
    <row r="107" spans="3:5" x14ac:dyDescent="0.25">
      <c r="C107" s="83"/>
      <c r="D107" s="83"/>
      <c r="E107" s="83"/>
    </row>
    <row r="108" spans="3:5" x14ac:dyDescent="0.25">
      <c r="C108" s="83"/>
      <c r="D108" s="83"/>
      <c r="E108" s="83"/>
    </row>
    <row r="109" spans="3:5" x14ac:dyDescent="0.25">
      <c r="C109" s="83"/>
      <c r="D109" s="83"/>
      <c r="E109" s="83"/>
    </row>
    <row r="110" spans="3:5" x14ac:dyDescent="0.25">
      <c r="C110" s="83"/>
      <c r="D110" s="83"/>
      <c r="E110" s="83"/>
    </row>
    <row r="111" spans="3:5" x14ac:dyDescent="0.25">
      <c r="C111" s="83"/>
      <c r="D111" s="83"/>
      <c r="E111" s="83"/>
    </row>
    <row r="112" spans="3:5" x14ac:dyDescent="0.25">
      <c r="C112" s="83"/>
      <c r="D112" s="83"/>
      <c r="E112" s="83"/>
    </row>
    <row r="113" spans="3:5" x14ac:dyDescent="0.25">
      <c r="C113" s="83"/>
      <c r="D113" s="83"/>
      <c r="E113" s="83"/>
    </row>
    <row r="114" spans="3:5" x14ac:dyDescent="0.25">
      <c r="C114" s="83"/>
      <c r="D114" s="83"/>
      <c r="E114" s="83"/>
    </row>
    <row r="115" spans="3:5" x14ac:dyDescent="0.25">
      <c r="C115" s="83"/>
      <c r="D115" s="83"/>
      <c r="E115" s="83"/>
    </row>
    <row r="116" spans="3:5" x14ac:dyDescent="0.25">
      <c r="C116" s="83"/>
      <c r="D116" s="83"/>
      <c r="E116" s="83"/>
    </row>
    <row r="117" spans="3:5" x14ac:dyDescent="0.25">
      <c r="C117" s="83"/>
      <c r="D117" s="83"/>
      <c r="E117" s="83"/>
    </row>
    <row r="118" spans="3:5" x14ac:dyDescent="0.25">
      <c r="C118" s="83"/>
      <c r="D118" s="83"/>
      <c r="E118" s="83"/>
    </row>
    <row r="119" spans="3:5" x14ac:dyDescent="0.25">
      <c r="C119" s="83"/>
      <c r="D119" s="83"/>
      <c r="E119" s="83"/>
    </row>
    <row r="120" spans="3:5" x14ac:dyDescent="0.25">
      <c r="C120" s="83"/>
      <c r="D120" s="83"/>
      <c r="E120" s="83"/>
    </row>
    <row r="121" spans="3:5" x14ac:dyDescent="0.25">
      <c r="C121" s="83"/>
      <c r="D121" s="83"/>
      <c r="E121" s="83"/>
    </row>
    <row r="122" spans="3:5" x14ac:dyDescent="0.25">
      <c r="C122" s="83"/>
      <c r="D122" s="83"/>
      <c r="E122" s="83"/>
    </row>
    <row r="123" spans="3:5" x14ac:dyDescent="0.25">
      <c r="C123" s="83"/>
      <c r="D123" s="83"/>
      <c r="E123" s="83"/>
    </row>
    <row r="124" spans="3:5" x14ac:dyDescent="0.25">
      <c r="C124" s="83"/>
      <c r="D124" s="83"/>
      <c r="E124" s="83"/>
    </row>
    <row r="125" spans="3:5" x14ac:dyDescent="0.25">
      <c r="C125" s="83"/>
      <c r="D125" s="83"/>
      <c r="E125" s="83"/>
    </row>
  </sheetData>
  <sheetProtection algorithmName="SHA-512" hashValue="Sf/y3/1/ogVUy+oT/QhQoKYy8/bU5ICpx9Yxgytm/QSTvl4JwXkdL0aVGrVaGUWMBhS/ruWRwzfVwUyA0UfDMQ==" saltValue="jdmozi48/KM5B+R9uwhWHQ==" spinCount="100000" sheet="1" objects="1" scenarios="1"/>
  <mergeCells count="4">
    <mergeCell ref="C2:D2"/>
    <mergeCell ref="C18:C23"/>
    <mergeCell ref="C31:C36"/>
    <mergeCell ref="C45:C48"/>
  </mergeCells>
  <pageMargins left="0.25" right="0.25" top="0.75" bottom="0.75" header="0.3" footer="0.3"/>
  <pageSetup paperSize="9" orientation="landscape" r:id="rId1"/>
  <rowBreaks count="6" manualBreakCount="6">
    <brk id="10" max="16383" man="1"/>
    <brk id="24" max="16383" man="1"/>
    <brk id="38" max="16383" man="1"/>
    <brk id="51" max="16383" man="1"/>
    <brk id="60" max="16383" man="1"/>
    <brk id="69"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FDAA7D-FA1C-48AB-8807-3B7E64F9CFAA}">
  <dimension ref="B1:J43"/>
  <sheetViews>
    <sheetView zoomScale="91" zoomScaleNormal="91" workbookViewId="0">
      <selection activeCell="B6" sqref="B6:D8"/>
    </sheetView>
  </sheetViews>
  <sheetFormatPr defaultRowHeight="15" x14ac:dyDescent="0.25"/>
  <cols>
    <col min="1" max="1" width="4.85546875" customWidth="1"/>
    <col min="2" max="2" width="16.85546875" customWidth="1"/>
    <col min="3" max="3" width="55.7109375" customWidth="1"/>
    <col min="6" max="6" width="16.85546875" customWidth="1"/>
    <col min="7" max="7" width="55.7109375" customWidth="1"/>
    <col min="8" max="8" width="20.140625" customWidth="1"/>
    <col min="9" max="9" width="16.85546875" customWidth="1"/>
    <col min="10" max="10" width="55.7109375" customWidth="1"/>
  </cols>
  <sheetData>
    <row r="1" spans="2:4" ht="23.25" x14ac:dyDescent="0.35">
      <c r="B1" s="219" t="s">
        <v>352</v>
      </c>
    </row>
    <row r="2" spans="2:4" x14ac:dyDescent="0.25">
      <c r="B2" s="289" t="s">
        <v>360</v>
      </c>
      <c r="C2" s="289"/>
    </row>
    <row r="4" spans="2:4" ht="30" x14ac:dyDescent="0.25">
      <c r="B4" s="193" t="s">
        <v>291</v>
      </c>
      <c r="C4" s="193" t="s">
        <v>269</v>
      </c>
      <c r="D4" s="218" t="s">
        <v>270</v>
      </c>
    </row>
    <row r="5" spans="2:4" ht="45" x14ac:dyDescent="0.25">
      <c r="B5" s="216" t="s">
        <v>408</v>
      </c>
      <c r="C5" s="192" t="s">
        <v>409</v>
      </c>
      <c r="D5" s="192" t="s">
        <v>11</v>
      </c>
    </row>
    <row r="6" spans="2:4" ht="30" x14ac:dyDescent="0.25">
      <c r="B6" s="216" t="s">
        <v>393</v>
      </c>
      <c r="C6" s="192" t="s">
        <v>513</v>
      </c>
      <c r="D6" s="192" t="s">
        <v>394</v>
      </c>
    </row>
    <row r="7" spans="2:4" ht="30" x14ac:dyDescent="0.25">
      <c r="B7" s="216" t="s">
        <v>341</v>
      </c>
      <c r="C7" s="192" t="s">
        <v>512</v>
      </c>
      <c r="D7" s="192" t="s">
        <v>362</v>
      </c>
    </row>
    <row r="8" spans="2:4" ht="30" x14ac:dyDescent="0.25">
      <c r="B8" s="216" t="s">
        <v>510</v>
      </c>
      <c r="C8" s="192" t="s">
        <v>511</v>
      </c>
      <c r="D8" s="192" t="s">
        <v>394</v>
      </c>
    </row>
    <row r="9" spans="2:4" ht="30" x14ac:dyDescent="0.25">
      <c r="B9" s="216" t="s">
        <v>364</v>
      </c>
      <c r="C9" s="192" t="s">
        <v>368</v>
      </c>
      <c r="D9" s="192" t="s">
        <v>125</v>
      </c>
    </row>
    <row r="10" spans="2:4" ht="30" x14ac:dyDescent="0.25">
      <c r="B10" s="216" t="s">
        <v>342</v>
      </c>
      <c r="C10" s="192" t="s">
        <v>258</v>
      </c>
      <c r="D10" s="192" t="s">
        <v>125</v>
      </c>
    </row>
    <row r="11" spans="2:4" ht="30" x14ac:dyDescent="0.25">
      <c r="B11" s="216" t="s">
        <v>264</v>
      </c>
      <c r="C11" s="192" t="s">
        <v>259</v>
      </c>
      <c r="D11" s="192" t="s">
        <v>125</v>
      </c>
    </row>
    <row r="12" spans="2:4" ht="30" x14ac:dyDescent="0.25">
      <c r="B12" s="216" t="s">
        <v>265</v>
      </c>
      <c r="C12" s="192" t="s">
        <v>260</v>
      </c>
      <c r="D12" s="192" t="s">
        <v>125</v>
      </c>
    </row>
    <row r="13" spans="2:4" ht="30" x14ac:dyDescent="0.25">
      <c r="B13" s="216" t="s">
        <v>266</v>
      </c>
      <c r="C13" s="192" t="s">
        <v>261</v>
      </c>
      <c r="D13" s="192" t="s">
        <v>125</v>
      </c>
    </row>
    <row r="14" spans="2:4" ht="30" x14ac:dyDescent="0.25">
      <c r="B14" s="216" t="s">
        <v>267</v>
      </c>
      <c r="C14" s="192" t="s">
        <v>262</v>
      </c>
      <c r="D14" s="192" t="s">
        <v>125</v>
      </c>
    </row>
    <row r="15" spans="2:4" ht="30" x14ac:dyDescent="0.25">
      <c r="B15" s="216" t="s">
        <v>268</v>
      </c>
      <c r="C15" s="192" t="s">
        <v>263</v>
      </c>
      <c r="D15" s="192" t="s">
        <v>125</v>
      </c>
    </row>
    <row r="16" spans="2:4" ht="30" x14ac:dyDescent="0.25">
      <c r="B16" s="216" t="s">
        <v>271</v>
      </c>
      <c r="C16" s="192" t="s">
        <v>351</v>
      </c>
      <c r="D16" s="192" t="s">
        <v>361</v>
      </c>
    </row>
    <row r="17" spans="2:10" ht="30" x14ac:dyDescent="0.25">
      <c r="B17" s="216" t="s">
        <v>350</v>
      </c>
      <c r="C17" s="192" t="s">
        <v>278</v>
      </c>
      <c r="D17" s="192" t="s">
        <v>361</v>
      </c>
    </row>
    <row r="18" spans="2:10" ht="30" x14ac:dyDescent="0.25">
      <c r="B18" s="216" t="s">
        <v>272</v>
      </c>
      <c r="C18" s="192" t="s">
        <v>279</v>
      </c>
      <c r="D18" s="192" t="s">
        <v>361</v>
      </c>
    </row>
    <row r="19" spans="2:10" x14ac:dyDescent="0.25">
      <c r="B19" s="216" t="s">
        <v>273</v>
      </c>
      <c r="C19" s="192" t="s">
        <v>280</v>
      </c>
      <c r="D19" s="192" t="s">
        <v>361</v>
      </c>
    </row>
    <row r="20" spans="2:10" x14ac:dyDescent="0.25">
      <c r="B20" s="216" t="s">
        <v>274</v>
      </c>
      <c r="C20" s="192" t="s">
        <v>281</v>
      </c>
      <c r="D20" s="192" t="s">
        <v>361</v>
      </c>
    </row>
    <row r="21" spans="2:10" x14ac:dyDescent="0.25">
      <c r="B21" s="216" t="s">
        <v>277</v>
      </c>
      <c r="C21" s="192" t="s">
        <v>282</v>
      </c>
      <c r="D21" s="192" t="s">
        <v>361</v>
      </c>
    </row>
    <row r="22" spans="2:10" x14ac:dyDescent="0.25">
      <c r="B22" s="216" t="s">
        <v>275</v>
      </c>
      <c r="C22" s="192" t="s">
        <v>283</v>
      </c>
      <c r="D22" s="192" t="s">
        <v>361</v>
      </c>
    </row>
    <row r="23" spans="2:10" x14ac:dyDescent="0.25">
      <c r="B23" s="216" t="s">
        <v>276</v>
      </c>
      <c r="C23" s="192" t="s">
        <v>284</v>
      </c>
      <c r="D23" s="192" t="s">
        <v>361</v>
      </c>
    </row>
    <row r="24" spans="2:10" x14ac:dyDescent="0.25">
      <c r="B24" s="217" t="s">
        <v>288</v>
      </c>
      <c r="C24" s="192" t="s">
        <v>285</v>
      </c>
      <c r="D24" s="192" t="s">
        <v>361</v>
      </c>
    </row>
    <row r="25" spans="2:10" x14ac:dyDescent="0.25">
      <c r="B25" s="217" t="s">
        <v>289</v>
      </c>
      <c r="C25" s="192" t="s">
        <v>286</v>
      </c>
      <c r="D25" s="192" t="s">
        <v>361</v>
      </c>
    </row>
    <row r="26" spans="2:10" x14ac:dyDescent="0.25">
      <c r="B26" s="217" t="s">
        <v>290</v>
      </c>
      <c r="C26" s="192" t="s">
        <v>287</v>
      </c>
      <c r="D26" s="192" t="s">
        <v>361</v>
      </c>
    </row>
    <row r="28" spans="2:10" x14ac:dyDescent="0.25">
      <c r="B28" s="187"/>
      <c r="C28" s="187" t="s">
        <v>369</v>
      </c>
      <c r="F28" s="187"/>
      <c r="G28" s="187" t="s">
        <v>370</v>
      </c>
      <c r="I28" s="187"/>
      <c r="J28" s="187" t="s">
        <v>371</v>
      </c>
    </row>
    <row r="29" spans="2:10" ht="30" x14ac:dyDescent="0.25">
      <c r="B29" s="86">
        <v>3</v>
      </c>
      <c r="C29" s="87" t="s">
        <v>411</v>
      </c>
      <c r="D29" s="226"/>
      <c r="F29" s="86">
        <v>3</v>
      </c>
      <c r="G29" s="87" t="s">
        <v>411</v>
      </c>
      <c r="I29" s="86">
        <v>3</v>
      </c>
      <c r="J29" s="87" t="s">
        <v>411</v>
      </c>
    </row>
    <row r="30" spans="2:10" x14ac:dyDescent="0.25">
      <c r="B30" s="86">
        <v>2</v>
      </c>
      <c r="C30" s="87" t="s">
        <v>160</v>
      </c>
      <c r="D30" s="226"/>
      <c r="F30" s="86">
        <v>2</v>
      </c>
      <c r="G30" s="87" t="s">
        <v>160</v>
      </c>
      <c r="I30" s="86">
        <v>2</v>
      </c>
      <c r="J30" s="87" t="s">
        <v>160</v>
      </c>
    </row>
    <row r="31" spans="2:10" ht="45" x14ac:dyDescent="0.25">
      <c r="B31" s="86">
        <v>1</v>
      </c>
      <c r="C31" s="87" t="s">
        <v>115</v>
      </c>
      <c r="D31" s="226"/>
      <c r="F31" s="86">
        <v>1</v>
      </c>
      <c r="G31" s="87" t="s">
        <v>115</v>
      </c>
      <c r="I31" s="86">
        <v>1</v>
      </c>
      <c r="J31" s="87" t="s">
        <v>115</v>
      </c>
    </row>
    <row r="32" spans="2:10" ht="90" x14ac:dyDescent="0.25">
      <c r="B32" s="86" t="s">
        <v>109</v>
      </c>
      <c r="C32" s="87" t="s">
        <v>495</v>
      </c>
      <c r="D32" s="226"/>
      <c r="F32" s="86" t="s">
        <v>109</v>
      </c>
      <c r="G32" s="87" t="s">
        <v>495</v>
      </c>
      <c r="I32" s="200" t="s">
        <v>109</v>
      </c>
      <c r="J32" s="204" t="s">
        <v>495</v>
      </c>
    </row>
    <row r="33" spans="2:10" ht="45" x14ac:dyDescent="0.25">
      <c r="B33" s="220" t="s">
        <v>143</v>
      </c>
      <c r="C33" s="204" t="s">
        <v>480</v>
      </c>
      <c r="D33" s="226"/>
      <c r="F33" s="220" t="s">
        <v>143</v>
      </c>
      <c r="G33" s="204" t="s">
        <v>480</v>
      </c>
      <c r="I33" s="115" t="s">
        <v>143</v>
      </c>
      <c r="J33" s="210" t="s">
        <v>480</v>
      </c>
    </row>
    <row r="34" spans="2:10" ht="15" customHeight="1" x14ac:dyDescent="0.25">
      <c r="B34" s="86" t="s">
        <v>111</v>
      </c>
      <c r="C34" s="92" t="s">
        <v>127</v>
      </c>
      <c r="D34" s="226"/>
      <c r="F34" s="86" t="s">
        <v>111</v>
      </c>
      <c r="G34" s="92" t="s">
        <v>127</v>
      </c>
      <c r="I34" s="86" t="s">
        <v>111</v>
      </c>
      <c r="J34" s="92" t="s">
        <v>127</v>
      </c>
    </row>
    <row r="37" spans="2:10" x14ac:dyDescent="0.25">
      <c r="B37" s="187"/>
      <c r="C37" s="187" t="s">
        <v>372</v>
      </c>
      <c r="F37" s="187"/>
      <c r="G37" s="187" t="s">
        <v>373</v>
      </c>
      <c r="I37" s="187"/>
      <c r="J37" s="187" t="s">
        <v>374</v>
      </c>
    </row>
    <row r="38" spans="2:10" ht="30" x14ac:dyDescent="0.25">
      <c r="B38" s="86">
        <v>3</v>
      </c>
      <c r="C38" s="87" t="s">
        <v>411</v>
      </c>
      <c r="D38" s="226"/>
      <c r="F38" s="86">
        <v>3</v>
      </c>
      <c r="G38" s="87" t="s">
        <v>411</v>
      </c>
      <c r="I38" s="200">
        <v>3</v>
      </c>
      <c r="J38" s="204" t="s">
        <v>411</v>
      </c>
    </row>
    <row r="39" spans="2:10" x14ac:dyDescent="0.25">
      <c r="B39" s="86">
        <v>2</v>
      </c>
      <c r="C39" s="87" t="s">
        <v>160</v>
      </c>
      <c r="D39" s="226"/>
      <c r="F39" s="200">
        <v>2</v>
      </c>
      <c r="G39" s="204" t="s">
        <v>160</v>
      </c>
      <c r="I39" s="86">
        <v>2</v>
      </c>
      <c r="J39" s="87" t="s">
        <v>160</v>
      </c>
    </row>
    <row r="40" spans="2:10" ht="60" x14ac:dyDescent="0.25">
      <c r="B40" s="200">
        <v>1</v>
      </c>
      <c r="C40" s="204" t="s">
        <v>115</v>
      </c>
      <c r="D40" s="226"/>
      <c r="F40" s="86">
        <v>1</v>
      </c>
      <c r="G40" s="87" t="s">
        <v>114</v>
      </c>
      <c r="I40" s="86">
        <v>1</v>
      </c>
      <c r="J40" s="87" t="s">
        <v>114</v>
      </c>
    </row>
    <row r="41" spans="2:10" ht="90" x14ac:dyDescent="0.25">
      <c r="B41" s="86" t="s">
        <v>109</v>
      </c>
      <c r="C41" s="87" t="s">
        <v>495</v>
      </c>
      <c r="D41" s="226"/>
      <c r="F41" s="86" t="s">
        <v>109</v>
      </c>
      <c r="G41" s="87" t="s">
        <v>495</v>
      </c>
      <c r="I41" s="86" t="s">
        <v>109</v>
      </c>
      <c r="J41" s="87" t="s">
        <v>495</v>
      </c>
    </row>
    <row r="42" spans="2:10" ht="45" x14ac:dyDescent="0.25">
      <c r="B42" s="115" t="s">
        <v>143</v>
      </c>
      <c r="C42" s="210" t="s">
        <v>480</v>
      </c>
      <c r="D42" s="226"/>
      <c r="F42" s="115" t="s">
        <v>143</v>
      </c>
      <c r="G42" s="210" t="s">
        <v>480</v>
      </c>
      <c r="I42" s="115" t="s">
        <v>143</v>
      </c>
      <c r="J42" s="210" t="s">
        <v>480</v>
      </c>
    </row>
    <row r="43" spans="2:10" x14ac:dyDescent="0.25">
      <c r="B43" s="86" t="s">
        <v>111</v>
      </c>
      <c r="C43" s="92" t="s">
        <v>127</v>
      </c>
      <c r="D43" s="226"/>
      <c r="F43" s="86" t="s">
        <v>111</v>
      </c>
      <c r="G43" s="92" t="s">
        <v>127</v>
      </c>
      <c r="I43" s="86" t="s">
        <v>111</v>
      </c>
      <c r="J43" s="92" t="s">
        <v>127</v>
      </c>
    </row>
  </sheetData>
  <sheetProtection algorithmName="SHA-512" hashValue="SWFayHmX5V4JmO/5vhnrNwsg49menq6yptjliExlydljoh+S8Mzj1LVGXqjHLMqbKY+DCnplHMbrWc3JZFEKgw==" saltValue="vS7MbcGQhPZzpPHxa8uW/g==" spinCount="100000" sheet="1" objects="1" scenarios="1"/>
  <mergeCells count="1">
    <mergeCell ref="B2:C2"/>
  </mergeCells>
  <pageMargins left="0.25" right="0.25" top="0.75" bottom="0.75" header="0.3" footer="0.3"/>
  <pageSetup paperSize="9" orientation="portrait" r:id="rId1"/>
  <rowBreaks count="2" manualBreakCount="2">
    <brk id="26" max="16383" man="1"/>
    <brk id="35"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03A6F1-33CD-485B-B536-E352B7CA6E60}">
  <dimension ref="B1:J44"/>
  <sheetViews>
    <sheetView workbookViewId="0">
      <selection activeCell="F7" sqref="F7"/>
    </sheetView>
  </sheetViews>
  <sheetFormatPr defaultRowHeight="15" x14ac:dyDescent="0.25"/>
  <cols>
    <col min="1" max="1" width="4.85546875" customWidth="1"/>
    <col min="2" max="2" width="16.85546875" style="49" customWidth="1"/>
    <col min="3" max="3" width="55.7109375" style="49" customWidth="1"/>
    <col min="4" max="4" width="12.28515625" style="49" customWidth="1"/>
    <col min="5" max="5" width="9.140625" style="49"/>
    <col min="6" max="6" width="16.85546875" style="49" customWidth="1"/>
    <col min="7" max="7" width="55.7109375" style="49" customWidth="1"/>
    <col min="8" max="8" width="23.5703125" style="49" customWidth="1"/>
    <col min="9" max="9" width="16.85546875" style="49" customWidth="1"/>
    <col min="10" max="10" width="55.7109375" style="49" customWidth="1"/>
  </cols>
  <sheetData>
    <row r="1" spans="2:4" ht="23.25" x14ac:dyDescent="0.35">
      <c r="B1" s="227" t="s">
        <v>352</v>
      </c>
    </row>
    <row r="2" spans="2:4" x14ac:dyDescent="0.25">
      <c r="B2" s="311" t="s">
        <v>358</v>
      </c>
      <c r="C2" s="311"/>
    </row>
    <row r="4" spans="2:4" ht="30" x14ac:dyDescent="0.25">
      <c r="B4" s="228" t="s">
        <v>291</v>
      </c>
      <c r="C4" s="228" t="s">
        <v>269</v>
      </c>
      <c r="D4" s="228" t="s">
        <v>270</v>
      </c>
    </row>
    <row r="5" spans="2:4" ht="45" x14ac:dyDescent="0.25">
      <c r="B5" s="216" t="s">
        <v>408</v>
      </c>
      <c r="C5" s="192" t="s">
        <v>409</v>
      </c>
      <c r="D5" s="192" t="s">
        <v>11</v>
      </c>
    </row>
    <row r="6" spans="2:4" ht="30" x14ac:dyDescent="0.25">
      <c r="B6" s="216" t="s">
        <v>393</v>
      </c>
      <c r="C6" s="192" t="s">
        <v>513</v>
      </c>
      <c r="D6" s="192" t="s">
        <v>394</v>
      </c>
    </row>
    <row r="7" spans="2:4" ht="30" x14ac:dyDescent="0.25">
      <c r="B7" s="216" t="s">
        <v>341</v>
      </c>
      <c r="C7" s="192" t="s">
        <v>512</v>
      </c>
      <c r="D7" s="192" t="s">
        <v>362</v>
      </c>
    </row>
    <row r="8" spans="2:4" ht="30" x14ac:dyDescent="0.25">
      <c r="B8" s="216" t="s">
        <v>510</v>
      </c>
      <c r="C8" s="192" t="s">
        <v>511</v>
      </c>
      <c r="D8" s="192" t="s">
        <v>394</v>
      </c>
    </row>
    <row r="9" spans="2:4" ht="30" x14ac:dyDescent="0.25">
      <c r="B9" s="216" t="s">
        <v>364</v>
      </c>
      <c r="C9" s="192" t="s">
        <v>368</v>
      </c>
      <c r="D9" s="192" t="s">
        <v>125</v>
      </c>
    </row>
    <row r="10" spans="2:4" ht="30" x14ac:dyDescent="0.25">
      <c r="B10" s="216" t="s">
        <v>342</v>
      </c>
      <c r="C10" s="192" t="s">
        <v>258</v>
      </c>
      <c r="D10" s="192" t="s">
        <v>125</v>
      </c>
    </row>
    <row r="11" spans="2:4" ht="30" x14ac:dyDescent="0.25">
      <c r="B11" s="216" t="s">
        <v>264</v>
      </c>
      <c r="C11" s="192" t="s">
        <v>259</v>
      </c>
      <c r="D11" s="192" t="s">
        <v>125</v>
      </c>
    </row>
    <row r="12" spans="2:4" ht="30" x14ac:dyDescent="0.25">
      <c r="B12" s="216" t="s">
        <v>265</v>
      </c>
      <c r="C12" s="192" t="s">
        <v>260</v>
      </c>
      <c r="D12" s="192" t="s">
        <v>125</v>
      </c>
    </row>
    <row r="13" spans="2:4" ht="30" x14ac:dyDescent="0.25">
      <c r="B13" s="216" t="s">
        <v>266</v>
      </c>
      <c r="C13" s="192" t="s">
        <v>261</v>
      </c>
      <c r="D13" s="192" t="s">
        <v>125</v>
      </c>
    </row>
    <row r="14" spans="2:4" ht="30" x14ac:dyDescent="0.25">
      <c r="B14" s="216" t="s">
        <v>267</v>
      </c>
      <c r="C14" s="192" t="s">
        <v>262</v>
      </c>
      <c r="D14" s="192" t="s">
        <v>125</v>
      </c>
    </row>
    <row r="15" spans="2:4" ht="30" x14ac:dyDescent="0.25">
      <c r="B15" s="216" t="s">
        <v>268</v>
      </c>
      <c r="C15" s="192" t="s">
        <v>263</v>
      </c>
      <c r="D15" s="192" t="s">
        <v>125</v>
      </c>
    </row>
    <row r="16" spans="2:4" ht="30" x14ac:dyDescent="0.25">
      <c r="B16" s="216" t="s">
        <v>271</v>
      </c>
      <c r="C16" s="192" t="s">
        <v>351</v>
      </c>
      <c r="D16" s="192" t="s">
        <v>361</v>
      </c>
    </row>
    <row r="17" spans="2:10" ht="30" x14ac:dyDescent="0.25">
      <c r="B17" s="216" t="s">
        <v>350</v>
      </c>
      <c r="C17" s="192" t="s">
        <v>278</v>
      </c>
      <c r="D17" s="192" t="s">
        <v>361</v>
      </c>
    </row>
    <row r="18" spans="2:10" ht="30" x14ac:dyDescent="0.25">
      <c r="B18" s="216" t="s">
        <v>272</v>
      </c>
      <c r="C18" s="192" t="s">
        <v>279</v>
      </c>
      <c r="D18" s="192" t="s">
        <v>361</v>
      </c>
    </row>
    <row r="19" spans="2:10" x14ac:dyDescent="0.25">
      <c r="B19" s="216" t="s">
        <v>273</v>
      </c>
      <c r="C19" s="192" t="s">
        <v>280</v>
      </c>
      <c r="D19" s="192" t="s">
        <v>361</v>
      </c>
    </row>
    <row r="20" spans="2:10" x14ac:dyDescent="0.25">
      <c r="B20" s="216" t="s">
        <v>274</v>
      </c>
      <c r="C20" s="192" t="s">
        <v>281</v>
      </c>
      <c r="D20" s="192" t="s">
        <v>361</v>
      </c>
    </row>
    <row r="21" spans="2:10" x14ac:dyDescent="0.25">
      <c r="B21" s="216" t="s">
        <v>277</v>
      </c>
      <c r="C21" s="192" t="s">
        <v>282</v>
      </c>
      <c r="D21" s="192" t="s">
        <v>361</v>
      </c>
    </row>
    <row r="22" spans="2:10" x14ac:dyDescent="0.25">
      <c r="B22" s="216" t="s">
        <v>275</v>
      </c>
      <c r="C22" s="192" t="s">
        <v>283</v>
      </c>
      <c r="D22" s="192" t="s">
        <v>361</v>
      </c>
    </row>
    <row r="23" spans="2:10" x14ac:dyDescent="0.25">
      <c r="B23" s="216" t="s">
        <v>276</v>
      </c>
      <c r="C23" s="192" t="s">
        <v>284</v>
      </c>
      <c r="D23" s="192" t="s">
        <v>361</v>
      </c>
    </row>
    <row r="24" spans="2:10" x14ac:dyDescent="0.25">
      <c r="B24" s="217" t="s">
        <v>288</v>
      </c>
      <c r="C24" s="192" t="s">
        <v>285</v>
      </c>
      <c r="D24" s="192" t="s">
        <v>361</v>
      </c>
    </row>
    <row r="25" spans="2:10" x14ac:dyDescent="0.25">
      <c r="B25" s="217" t="s">
        <v>289</v>
      </c>
      <c r="C25" s="192" t="s">
        <v>286</v>
      </c>
      <c r="D25" s="192" t="s">
        <v>361</v>
      </c>
    </row>
    <row r="26" spans="2:10" x14ac:dyDescent="0.25">
      <c r="B26" s="217" t="s">
        <v>290</v>
      </c>
      <c r="C26" s="192" t="s">
        <v>287</v>
      </c>
      <c r="D26" s="192" t="s">
        <v>361</v>
      </c>
    </row>
    <row r="29" spans="2:10" x14ac:dyDescent="0.25">
      <c r="B29" s="225"/>
      <c r="C29" s="225" t="s">
        <v>375</v>
      </c>
      <c r="F29" s="225"/>
      <c r="G29" s="225" t="s">
        <v>376</v>
      </c>
      <c r="I29" s="225"/>
      <c r="J29" s="225" t="s">
        <v>377</v>
      </c>
    </row>
    <row r="30" spans="2:10" ht="30" x14ac:dyDescent="0.25">
      <c r="B30" s="206">
        <v>3</v>
      </c>
      <c r="C30" s="210" t="s">
        <v>411</v>
      </c>
      <c r="D30" s="226"/>
      <c r="F30" s="206">
        <v>3</v>
      </c>
      <c r="G30" s="210" t="s">
        <v>411</v>
      </c>
      <c r="I30" s="206">
        <v>3</v>
      </c>
      <c r="J30" s="210" t="s">
        <v>411</v>
      </c>
    </row>
    <row r="31" spans="2:10" x14ac:dyDescent="0.25">
      <c r="B31" s="206">
        <v>2</v>
      </c>
      <c r="C31" s="210" t="s">
        <v>160</v>
      </c>
      <c r="D31" s="226"/>
      <c r="F31" s="206">
        <v>2</v>
      </c>
      <c r="G31" s="210" t="s">
        <v>160</v>
      </c>
      <c r="I31" s="206">
        <v>2</v>
      </c>
      <c r="J31" s="210" t="s">
        <v>160</v>
      </c>
    </row>
    <row r="32" spans="2:10" ht="45" x14ac:dyDescent="0.25">
      <c r="B32" s="206">
        <v>1</v>
      </c>
      <c r="C32" s="210" t="s">
        <v>115</v>
      </c>
      <c r="D32" s="226"/>
      <c r="F32" s="206">
        <v>1</v>
      </c>
      <c r="G32" s="210" t="s">
        <v>115</v>
      </c>
      <c r="I32" s="200">
        <v>1</v>
      </c>
      <c r="J32" s="204" t="s">
        <v>115</v>
      </c>
    </row>
    <row r="33" spans="2:10" ht="45" x14ac:dyDescent="0.25">
      <c r="B33" s="206" t="s">
        <v>109</v>
      </c>
      <c r="C33" s="210" t="s">
        <v>479</v>
      </c>
      <c r="D33" s="226"/>
      <c r="F33" s="200" t="s">
        <v>109</v>
      </c>
      <c r="G33" s="204" t="s">
        <v>479</v>
      </c>
      <c r="I33" s="206" t="s">
        <v>109</v>
      </c>
      <c r="J33" s="210" t="s">
        <v>479</v>
      </c>
    </row>
    <row r="34" spans="2:10" ht="45" x14ac:dyDescent="0.25">
      <c r="B34" s="220" t="s">
        <v>143</v>
      </c>
      <c r="C34" s="204" t="s">
        <v>478</v>
      </c>
      <c r="D34" s="226"/>
      <c r="F34" s="221" t="s">
        <v>143</v>
      </c>
      <c r="G34" s="210" t="s">
        <v>478</v>
      </c>
      <c r="I34" s="221" t="s">
        <v>143</v>
      </c>
      <c r="J34" s="210" t="s">
        <v>478</v>
      </c>
    </row>
    <row r="35" spans="2:10" x14ac:dyDescent="0.25">
      <c r="B35" s="206" t="s">
        <v>111</v>
      </c>
      <c r="C35" s="209" t="s">
        <v>127</v>
      </c>
      <c r="D35" s="226"/>
      <c r="F35" s="206" t="s">
        <v>111</v>
      </c>
      <c r="G35" s="209" t="s">
        <v>127</v>
      </c>
      <c r="I35" s="206" t="s">
        <v>111</v>
      </c>
      <c r="J35" s="209" t="s">
        <v>127</v>
      </c>
    </row>
    <row r="38" spans="2:10" x14ac:dyDescent="0.25">
      <c r="B38" s="225"/>
      <c r="C38" s="225" t="s">
        <v>378</v>
      </c>
      <c r="F38" s="225"/>
      <c r="G38" s="225" t="s">
        <v>379</v>
      </c>
      <c r="I38" s="225"/>
      <c r="J38" s="225"/>
    </row>
    <row r="39" spans="2:10" ht="30" x14ac:dyDescent="0.25">
      <c r="B39" s="206">
        <v>3</v>
      </c>
      <c r="C39" s="210" t="s">
        <v>411</v>
      </c>
      <c r="D39" s="226"/>
      <c r="F39" s="200">
        <v>3</v>
      </c>
      <c r="G39" s="204" t="s">
        <v>411</v>
      </c>
      <c r="I39" s="224"/>
      <c r="J39" s="223"/>
    </row>
    <row r="40" spans="2:10" x14ac:dyDescent="0.25">
      <c r="B40" s="200">
        <v>2</v>
      </c>
      <c r="C40" s="204" t="s">
        <v>160</v>
      </c>
      <c r="D40" s="226"/>
      <c r="F40" s="206">
        <v>2</v>
      </c>
      <c r="G40" s="210" t="s">
        <v>160</v>
      </c>
      <c r="I40" s="224"/>
      <c r="J40" s="223"/>
    </row>
    <row r="41" spans="2:10" ht="45" x14ac:dyDescent="0.25">
      <c r="B41" s="206">
        <v>1</v>
      </c>
      <c r="C41" s="210" t="s">
        <v>115</v>
      </c>
      <c r="D41" s="226"/>
      <c r="F41" s="206">
        <v>1</v>
      </c>
      <c r="G41" s="210" t="s">
        <v>115</v>
      </c>
      <c r="I41" s="224"/>
      <c r="J41" s="223"/>
    </row>
    <row r="42" spans="2:10" ht="45" x14ac:dyDescent="0.25">
      <c r="B42" s="206" t="s">
        <v>109</v>
      </c>
      <c r="C42" s="210" t="s">
        <v>479</v>
      </c>
      <c r="D42" s="226"/>
      <c r="F42" s="206" t="s">
        <v>109</v>
      </c>
      <c r="G42" s="210" t="s">
        <v>479</v>
      </c>
      <c r="I42" s="224"/>
      <c r="J42" s="223"/>
    </row>
    <row r="43" spans="2:10" ht="45" x14ac:dyDescent="0.25">
      <c r="B43" s="221" t="s">
        <v>143</v>
      </c>
      <c r="C43" s="210" t="s">
        <v>478</v>
      </c>
      <c r="D43" s="226"/>
      <c r="F43" s="221" t="s">
        <v>143</v>
      </c>
      <c r="G43" s="210" t="s">
        <v>478</v>
      </c>
      <c r="I43" s="222"/>
      <c r="J43" s="223"/>
    </row>
    <row r="44" spans="2:10" x14ac:dyDescent="0.25">
      <c r="B44" s="206" t="s">
        <v>111</v>
      </c>
      <c r="C44" s="209" t="s">
        <v>127</v>
      </c>
      <c r="D44" s="226"/>
      <c r="F44" s="206" t="s">
        <v>111</v>
      </c>
      <c r="G44" s="209" t="s">
        <v>127</v>
      </c>
      <c r="I44" s="224"/>
      <c r="J44" s="229"/>
    </row>
  </sheetData>
  <sheetProtection algorithmName="SHA-512" hashValue="RYRIZHgCuaqBFrioXz3ppDd0ljSMl4LKWEQw6SZaqZ6q5Ad1MZt6cjaxAN40hOSr5FtwQTsj16TnX7/g2jyQpA==" saltValue="VJe4uMiqpnQKFEe8rucY/g==" spinCount="100000" sheet="1" objects="1" scenarios="1"/>
  <mergeCells count="1">
    <mergeCell ref="B2:C2"/>
  </mergeCells>
  <pageMargins left="0.25" right="0.25" top="0.75" bottom="0.75" header="0.3" footer="0.3"/>
  <pageSetup paperSize="9" orientation="portrait" r:id="rId1"/>
  <rowBreaks count="2" manualBreakCount="2">
    <brk id="26" max="16383" man="1"/>
    <brk id="3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10</vt:i4>
      </vt:variant>
      <vt:variant>
        <vt:lpstr>Imenovani obsegi</vt:lpstr>
      </vt:variant>
      <vt:variant>
        <vt:i4>2</vt:i4>
      </vt:variant>
    </vt:vector>
  </HeadingPairs>
  <TitlesOfParts>
    <vt:vector size="12" baseType="lpstr">
      <vt:lpstr>Predračun OBR 2.1</vt:lpstr>
      <vt:lpstr>Po prostorih pljučni </vt:lpstr>
      <vt:lpstr>Dvigala</vt:lpstr>
      <vt:lpstr>Vhod v zgradbo</vt:lpstr>
      <vt:lpstr>Avla</vt:lpstr>
      <vt:lpstr>Prehod</vt:lpstr>
      <vt:lpstr>Stop. A TRAKT</vt:lpstr>
      <vt:lpstr>Stop1</vt:lpstr>
      <vt:lpstr>Stop2</vt:lpstr>
      <vt:lpstr>Oddelka za pljučne bolezn</vt:lpstr>
      <vt:lpstr>'Predračun OBR 2.1'!Področje_tiskanja</vt:lpstr>
      <vt:lpstr>'Predračun OBR 2.1'!Tiskanje_naslovov</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Darko KUHAR</dc:creator>
  <cp:lastModifiedBy>Grega ZRIMŠEK</cp:lastModifiedBy>
  <cp:lastPrinted>2022-05-13T09:30:24Z</cp:lastPrinted>
  <dcterms:created xsi:type="dcterms:W3CDTF">2022-01-25T09:43:53Z</dcterms:created>
  <dcterms:modified xsi:type="dcterms:W3CDTF">2022-05-25T07:24:28Z</dcterms:modified>
</cp:coreProperties>
</file>